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 (2)\подготовка к зиме\подготовка к зиме 2025 - 2026\план подготовки ОМС\"/>
    </mc:Choice>
  </mc:AlternateContent>
  <bookViews>
    <workbookView xWindow="0" yWindow="0" windowWidth="21570" windowHeight="8145"/>
  </bookViews>
  <sheets>
    <sheet name="1" sheetId="2" r:id="rId1"/>
    <sheet name="Лист3" sheetId="3" r:id="rId2"/>
  </sheets>
  <definedNames>
    <definedName name="_xlnm.Print_Titles" localSheetId="0">'1'!$13:$15</definedName>
    <definedName name="_xlnm.Print_Area" localSheetId="0">'1'!$C$2:$N$77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" l="1"/>
  <c r="I62" i="2"/>
  <c r="K66" i="2"/>
  <c r="I66" i="2"/>
  <c r="K63" i="2"/>
  <c r="K62" i="2" s="1"/>
  <c r="K74" i="2" s="1"/>
  <c r="K44" i="2"/>
  <c r="K45" i="2"/>
  <c r="K46" i="2"/>
  <c r="K47" i="2"/>
  <c r="K48" i="2"/>
  <c r="K43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50" i="2"/>
  <c r="I19" i="2"/>
  <c r="K19" i="2" s="1"/>
  <c r="F76" i="2" l="1"/>
  <c r="G76" i="2"/>
  <c r="J76" i="2"/>
  <c r="K58" i="2"/>
  <c r="J57" i="2"/>
  <c r="I57" i="2"/>
  <c r="H57" i="2"/>
  <c r="G57" i="2"/>
  <c r="K56" i="2"/>
  <c r="J55" i="2"/>
  <c r="I55" i="2"/>
  <c r="H55" i="2"/>
  <c r="G55" i="2"/>
  <c r="K54" i="2"/>
  <c r="J53" i="2"/>
  <c r="I53" i="2"/>
  <c r="H53" i="2"/>
  <c r="G53" i="2"/>
  <c r="K52" i="2"/>
  <c r="J51" i="2"/>
  <c r="I51" i="2"/>
  <c r="H51" i="2"/>
  <c r="G51" i="2"/>
  <c r="J49" i="2"/>
  <c r="I49" i="2"/>
  <c r="H49" i="2"/>
  <c r="G49" i="2"/>
  <c r="K57" i="2" l="1"/>
  <c r="K55" i="2"/>
  <c r="K53" i="2"/>
  <c r="K51" i="2"/>
  <c r="K49" i="2"/>
  <c r="H59" i="2"/>
  <c r="H73" i="2" s="1"/>
  <c r="I59" i="2"/>
  <c r="J59" i="2"/>
  <c r="G59" i="2"/>
  <c r="K61" i="2"/>
  <c r="K60" i="2"/>
  <c r="I42" i="2"/>
  <c r="I67" i="2" s="1"/>
  <c r="I76" i="2" s="1"/>
  <c r="H42" i="2"/>
  <c r="G42" i="2"/>
  <c r="H67" i="2" l="1"/>
  <c r="H76" i="2" s="1"/>
  <c r="K42" i="2"/>
  <c r="K67" i="2" s="1"/>
  <c r="K76" i="2" s="1"/>
  <c r="K59" i="2"/>
  <c r="K73" i="2" s="1"/>
</calcChain>
</file>

<file path=xl/sharedStrings.xml><?xml version="1.0" encoding="utf-8"?>
<sst xmlns="http://schemas.openxmlformats.org/spreadsheetml/2006/main" count="270" uniqueCount="150">
  <si>
    <t xml:space="preserve">Приложение </t>
  </si>
  <si>
    <t>№
п\п</t>
  </si>
  <si>
    <t>Наименование работ</t>
  </si>
  <si>
    <t>Количество
объём</t>
  </si>
  <si>
    <t>Финансовые средства, тыс. руб.</t>
  </si>
  <si>
    <t>Сроки
исполнения</t>
  </si>
  <si>
    <t>Средства
предприятий</t>
  </si>
  <si>
    <t>Всего</t>
  </si>
  <si>
    <t>км</t>
  </si>
  <si>
    <t>шт.</t>
  </si>
  <si>
    <t>м2</t>
  </si>
  <si>
    <t>Капитальный ремонт муниципального жилищного фонда</t>
  </si>
  <si>
    <t>т.</t>
  </si>
  <si>
    <t>ед.</t>
  </si>
  <si>
    <t>км.</t>
  </si>
  <si>
    <t>*</t>
  </si>
  <si>
    <t xml:space="preserve">ПЛАН МЕРОПРИЯТИЙ                                                                                                                                                          </t>
  </si>
  <si>
    <t>в осенне-зимний период 2025-2026 годов</t>
  </si>
  <si>
    <t>к постановлению</t>
  </si>
  <si>
    <t>Ответственный
исполнитель
Ф.И.О.</t>
  </si>
  <si>
    <t xml:space="preserve">*
</t>
  </si>
  <si>
    <t>ВСЕГО по разделу 1</t>
  </si>
  <si>
    <t>ВСЕГО по разделу 2</t>
  </si>
  <si>
    <t>ВСЕГО по разделу 3</t>
  </si>
  <si>
    <t>ВСЕГО по разделу 4</t>
  </si>
  <si>
    <t>ВСЕГО по разделу 5</t>
  </si>
  <si>
    <t>Примечание</t>
  </si>
  <si>
    <t>Местный
бюджет</t>
  </si>
  <si>
    <t>Областной
бюджет</t>
  </si>
  <si>
    <t>Организационные мероприятия</t>
  </si>
  <si>
    <t>Технические мероприятия</t>
  </si>
  <si>
    <t>Жилищный фонд и объекты социальной сферы</t>
  </si>
  <si>
    <t>3.1</t>
  </si>
  <si>
    <t>Создание нормативных запасов топлива и химических реагентов</t>
  </si>
  <si>
    <t>I</t>
  </si>
  <si>
    <t>II</t>
  </si>
  <si>
    <t>Системы водоснабжения и водоотведения</t>
  </si>
  <si>
    <t>Системы электроснабжения</t>
  </si>
  <si>
    <t>Системы газоснабжения</t>
  </si>
  <si>
    <t>Подготовка РИСЭ, коммунальной и инженерной техники</t>
  </si>
  <si>
    <t>Мероприятия по повышению надежности функционирования объектов инженерной инфраструктуры</t>
  </si>
  <si>
    <t>Создание неснижаемого, аварийного запаса технических материальных средств</t>
  </si>
  <si>
    <t>ПРОЧИЕ МЕРОПРИЯТИЯ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</si>
  <si>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</si>
  <si>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</si>
  <si>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</si>
  <si>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</si>
  <si>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</si>
  <si>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</si>
  <si>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</si>
  <si>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</si>
  <si>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</si>
  <si>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</si>
  <si>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Теплоснабжение
(тепловые сети, тепловые пункты, котельные)</t>
  </si>
  <si>
    <t>5.1</t>
  </si>
  <si>
    <t>4.1</t>
  </si>
  <si>
    <t>1.1</t>
  </si>
  <si>
    <t>1.2</t>
  </si>
  <si>
    <t>1.3</t>
  </si>
  <si>
    <t>Ед.
изм.</t>
  </si>
  <si>
    <t>Для служенного пользования</t>
  </si>
  <si>
    <t>План подготовки к отопительному периоду</t>
  </si>
  <si>
    <t>6.1</t>
  </si>
  <si>
    <t>7.1</t>
  </si>
  <si>
    <t>8.1</t>
  </si>
  <si>
    <t>8.2</t>
  </si>
  <si>
    <t>9.3</t>
  </si>
  <si>
    <t>10.1</t>
  </si>
  <si>
    <t>ВСЕГО по разделу 6</t>
  </si>
  <si>
    <t>ВСЕГО по разделу 7</t>
  </si>
  <si>
    <t>ВСЕГО по разделу 8</t>
  </si>
  <si>
    <t>ВСЕГО по разделу 9</t>
  </si>
  <si>
    <t>ВСЕГО по разделу 10</t>
  </si>
  <si>
    <t>ВСЕГО по МО</t>
  </si>
  <si>
    <t>Иные источники дополнительного финансирования</t>
  </si>
  <si>
    <t>Сямженского муниципального округа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</si>
  <si>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</si>
  <si>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</si>
  <si>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</si>
  <si>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</si>
  <si>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</si>
  <si>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</si>
  <si>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</si>
  <si>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</si>
  <si>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</si>
  <si>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</si>
  <si>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</si>
  <si>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</si>
  <si>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</si>
  <si>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</si>
  <si>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</si>
  <si>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</si>
  <si>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</si>
  <si>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</si>
  <si>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</si>
  <si>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Ремонт кровли котельной «Квартальная» по адресу: с. Сямжа ул.Славянская,12</t>
  </si>
  <si>
    <t>Ремонт насосов в котельной «Квартальная»</t>
  </si>
  <si>
    <t>Косметический ремонт здания котельной «Квартальная»</t>
  </si>
  <si>
    <t>Косметический ремонт котельной «База» по адресу: с. Сямжа, Садовый переулок,5</t>
  </si>
  <si>
    <t>Замена манометров в котельной «База»</t>
  </si>
  <si>
    <t>Ремонт насосов в котельной «База»</t>
  </si>
  <si>
    <t>Косметический ремонт котельной «ЭТУС» по адресу: с. Сямжа, ул.Мира, 1</t>
  </si>
  <si>
    <t>Замена манометров в котельной «ЭТУС»</t>
  </si>
  <si>
    <t>Замена подпиточного насоса в котельной «ЭТУС»</t>
  </si>
  <si>
    <t>Замена утеплителя на теплотрассе от котельной «ЭТУС»</t>
  </si>
  <si>
    <t>Замена утеплителя на теплотрассе от котельной «ДРСУ» по адресу: с. Сямжа ул. Дорожная д. 4в</t>
  </si>
  <si>
    <t>Замена манометров в котельной «ДРСУ»</t>
  </si>
  <si>
    <t>Ремонт насосов в котельной «ДРСУ»</t>
  </si>
  <si>
    <t>Косметический ремонт котельной «ДРСУ»</t>
  </si>
  <si>
    <t>Замена утеплителя на теплотрассе от котельной «РТП» по адресу: с. Сямжа, ул.Кольцевая, 6в</t>
  </si>
  <si>
    <t>Установка запорной арматуры на котельной «РТП»</t>
  </si>
  <si>
    <t>Ремонт кровли котельной «Центральная» по адресу: д. Ногинская ул. Ратинская д.17</t>
  </si>
  <si>
    <t>Косметический ремонт котельной «Центральная» в д. Ногинская</t>
  </si>
  <si>
    <t>Утепление теплотрассы от котельной «Центральная» в д. Ногинская</t>
  </si>
  <si>
    <t>Ремонт запорной арматуры на котельной «Центральная» в д. Ногинская</t>
  </si>
  <si>
    <t>Замена манометров в котельной «Центральная»</t>
  </si>
  <si>
    <t>21.07.2025 г.</t>
  </si>
  <si>
    <t>04.08.2025г.</t>
  </si>
  <si>
    <t>18.08.2025г.</t>
  </si>
  <si>
    <t>01.09.2025г.</t>
  </si>
  <si>
    <t>Директор МУП ЖКХ СМР "Сямженское ЖКХ" Логинов В.Н.</t>
  </si>
  <si>
    <t>Ремонт насосов в котельной «Центральная»</t>
  </si>
  <si>
    <t>Ремонт системы водоснабжения в д. Ногинская</t>
  </si>
  <si>
    <t>м</t>
  </si>
  <si>
    <t>Устройство водопровода в с.Сямжа на ул.Строителей - ул. Молодежная</t>
  </si>
  <si>
    <t>Капитальный  ремонт водопроводной сети д.Георгиевская</t>
  </si>
  <si>
    <t>2.1</t>
  </si>
  <si>
    <t>2.2</t>
  </si>
  <si>
    <t>2.3</t>
  </si>
  <si>
    <t>2.4</t>
  </si>
  <si>
    <t xml:space="preserve">Разработка проектно-сметной документации на капитальный ремонт очистных сооружений РТП в с.Сямжа </t>
  </si>
  <si>
    <t>Приобретение воздуходувки на очистные сооружения в с. Сямжа</t>
  </si>
  <si>
    <t>2.5</t>
  </si>
  <si>
    <t>2.6</t>
  </si>
  <si>
    <t>Устройство ограждений и дорожек с твердым покрытием у артезианских скважин в д. Ногинская</t>
  </si>
  <si>
    <t>01.08.2025г.</t>
  </si>
  <si>
    <t>28.07.2025г.</t>
  </si>
  <si>
    <t>Глава Сямженского муниципального округа Лашков С.Н.</t>
  </si>
  <si>
    <t>-</t>
  </si>
  <si>
    <t>централизованное газоснабжение отсутсвует</t>
  </si>
  <si>
    <t xml:space="preserve">Ремонт котельной БУК «Сямженская ЦБС» </t>
  </si>
  <si>
    <t>Директор БУК «Сямженская ЦБС»</t>
  </si>
  <si>
    <t>Дрова</t>
  </si>
  <si>
    <t>м3</t>
  </si>
  <si>
    <t>Создание комиссии о проверке готовности объектов теплоснабжения и теплопотребления к отопительному периоду 2025-2026гг. на территории Сямженского муниципального округа</t>
  </si>
  <si>
    <t>Заместитель главы, заведующий отделом строительства, ЖКХ и архитектуры администрации округа Л.А. Шаверина</t>
  </si>
  <si>
    <t>Комиссия создана и утверждена постановлением администрации Сямженского округа №387 от 23.04.2025 г.</t>
  </si>
  <si>
    <t>Наладка гидравлического режима тепловых сетей котельных в с. Сямжа МУП ЖКХ СМР "Сямсженское ЖКХ"</t>
  </si>
  <si>
    <t>администрации Сямженского муниципального округа</t>
  </si>
  <si>
    <t>от «13» мая 2025 г. №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</si>
</sst>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8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theme="0" tint="-0.14999847407452621"/>
        <bgColor theme="6" tint="0.59999389629810485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2" fontId="2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164" fontId="4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right" vertical="center" indent="1"/>
    </xf>
    <xf numFmtId="4" fontId="6" fillId="5" borderId="2" xfId="0" applyNumberFormat="1" applyFont="1" applyFill="1" applyBorder="1" applyAlignment="1">
      <alignment horizontal="right" vertical="center" indent="1"/>
    </xf>
    <xf numFmtId="0" fontId="6" fillId="7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/>
    </xf>
    <xf numFmtId="4" fontId="6" fillId="7" borderId="2" xfId="0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2" fillId="6" borderId="2" xfId="0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9" fontId="6" fillId="7" borderId="5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 wrapText="1"/>
    </xf>
    <xf numFmtId="14" fontId="2" fillId="6" borderId="2" xfId="0" applyNumberFormat="1" applyFont="1" applyFill="1" applyBorder="1" applyAlignment="1">
      <alignment horizontal="left" vertical="center"/>
    </xf>
    <xf numFmtId="4" fontId="2" fillId="7" borderId="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6"/>
  <sheetViews>
    <sheetView tabSelected="1" view="pageBreakPreview" zoomScale="75" zoomScaleNormal="55" zoomScaleSheetLayoutView="75" zoomScalePageLayoutView="25" workbookViewId="0">
      <selection activeCell="N5" sqref="N5"/>
    </sheetView>
  </sheetViews>
  <sheetFormatPr defaultColWidth="9.140625" defaultRowHeight="15" x14ac:dyDescent="0.25"/>
  <cols>
    <col min="1" max="1" width="2" style="1" bestFit="1" customWidth="1"/>
    <col min="2" max="2" width="5.140625" style="1" customWidth="1"/>
    <col min="3" max="3" width="8.7109375" style="14" customWidth="1"/>
    <col min="4" max="4" width="91.5703125" style="1" customWidth="1"/>
    <col min="5" max="5" width="9.28515625" style="1" bestFit="1" customWidth="1"/>
    <col min="6" max="6" width="14.7109375" style="1" bestFit="1" customWidth="1"/>
    <col min="7" max="10" width="20.85546875" style="1" customWidth="1"/>
    <col min="11" max="11" width="18.7109375" style="9" customWidth="1"/>
    <col min="12" max="12" width="19.7109375" style="1" customWidth="1"/>
    <col min="13" max="14" width="38.42578125" style="1" customWidth="1"/>
    <col min="15" max="15" width="12.140625" style="1" bestFit="1" customWidth="1"/>
    <col min="16" max="16" width="9.85546875" style="1" bestFit="1" customWidth="1"/>
    <col min="17" max="258" width="9.140625" style="1"/>
    <col min="259" max="259" width="8.7109375" style="1" customWidth="1"/>
    <col min="260" max="260" width="69.5703125" style="1" customWidth="1"/>
    <col min="261" max="261" width="12.42578125" style="1" customWidth="1"/>
    <col min="262" max="262" width="13.5703125" style="1" customWidth="1"/>
    <col min="263" max="264" width="14.42578125" style="1" customWidth="1"/>
    <col min="265" max="265" width="16.5703125" style="1" customWidth="1"/>
    <col min="266" max="267" width="14.42578125" style="1" customWidth="1"/>
    <col min="268" max="268" width="17.85546875" style="1" customWidth="1"/>
    <col min="269" max="269" width="38.42578125" style="1" customWidth="1"/>
    <col min="270" max="270" width="9.140625" style="1"/>
    <col min="271" max="271" width="12.140625" style="1" bestFit="1" customWidth="1"/>
    <col min="272" max="272" width="9.85546875" style="1" bestFit="1" customWidth="1"/>
    <col min="273" max="514" width="9.140625" style="1"/>
    <col min="515" max="515" width="8.7109375" style="1" customWidth="1"/>
    <col min="516" max="516" width="69.5703125" style="1" customWidth="1"/>
    <col min="517" max="517" width="12.42578125" style="1" customWidth="1"/>
    <col min="518" max="518" width="13.5703125" style="1" customWidth="1"/>
    <col min="519" max="520" width="14.42578125" style="1" customWidth="1"/>
    <col min="521" max="521" width="16.5703125" style="1" customWidth="1"/>
    <col min="522" max="523" width="14.42578125" style="1" customWidth="1"/>
    <col min="524" max="524" width="17.85546875" style="1" customWidth="1"/>
    <col min="525" max="525" width="38.42578125" style="1" customWidth="1"/>
    <col min="526" max="526" width="9.140625" style="1"/>
    <col min="527" max="527" width="12.140625" style="1" bestFit="1" customWidth="1"/>
    <col min="528" max="528" width="9.85546875" style="1" bestFit="1" customWidth="1"/>
    <col min="529" max="770" width="9.140625" style="1"/>
    <col min="771" max="771" width="8.7109375" style="1" customWidth="1"/>
    <col min="772" max="772" width="69.5703125" style="1" customWidth="1"/>
    <col min="773" max="773" width="12.42578125" style="1" customWidth="1"/>
    <col min="774" max="774" width="13.5703125" style="1" customWidth="1"/>
    <col min="775" max="776" width="14.42578125" style="1" customWidth="1"/>
    <col min="777" max="777" width="16.5703125" style="1" customWidth="1"/>
    <col min="778" max="779" width="14.42578125" style="1" customWidth="1"/>
    <col min="780" max="780" width="17.85546875" style="1" customWidth="1"/>
    <col min="781" max="781" width="38.42578125" style="1" customWidth="1"/>
    <col min="782" max="782" width="9.140625" style="1"/>
    <col min="783" max="783" width="12.140625" style="1" bestFit="1" customWidth="1"/>
    <col min="784" max="784" width="9.85546875" style="1" bestFit="1" customWidth="1"/>
    <col min="785" max="1026" width="9.140625" style="1"/>
    <col min="1027" max="1027" width="8.7109375" style="1" customWidth="1"/>
    <col min="1028" max="1028" width="69.5703125" style="1" customWidth="1"/>
    <col min="1029" max="1029" width="12.42578125" style="1" customWidth="1"/>
    <col min="1030" max="1030" width="13.5703125" style="1" customWidth="1"/>
    <col min="1031" max="1032" width="14.42578125" style="1" customWidth="1"/>
    <col min="1033" max="1033" width="16.5703125" style="1" customWidth="1"/>
    <col min="1034" max="1035" width="14.42578125" style="1" customWidth="1"/>
    <col min="1036" max="1036" width="17.85546875" style="1" customWidth="1"/>
    <col min="1037" max="1037" width="38.42578125" style="1" customWidth="1"/>
    <col min="1038" max="1038" width="9.140625" style="1"/>
    <col min="1039" max="1039" width="12.140625" style="1" bestFit="1" customWidth="1"/>
    <col min="1040" max="1040" width="9.85546875" style="1" bestFit="1" customWidth="1"/>
    <col min="1041" max="1282" width="9.140625" style="1"/>
    <col min="1283" max="1283" width="8.7109375" style="1" customWidth="1"/>
    <col min="1284" max="1284" width="69.5703125" style="1" customWidth="1"/>
    <col min="1285" max="1285" width="12.42578125" style="1" customWidth="1"/>
    <col min="1286" max="1286" width="13.5703125" style="1" customWidth="1"/>
    <col min="1287" max="1288" width="14.42578125" style="1" customWidth="1"/>
    <col min="1289" max="1289" width="16.5703125" style="1" customWidth="1"/>
    <col min="1290" max="1291" width="14.42578125" style="1" customWidth="1"/>
    <col min="1292" max="1292" width="17.85546875" style="1" customWidth="1"/>
    <col min="1293" max="1293" width="38.42578125" style="1" customWidth="1"/>
    <col min="1294" max="1294" width="9.140625" style="1"/>
    <col min="1295" max="1295" width="12.140625" style="1" bestFit="1" customWidth="1"/>
    <col min="1296" max="1296" width="9.85546875" style="1" bestFit="1" customWidth="1"/>
    <col min="1297" max="1538" width="9.140625" style="1"/>
    <col min="1539" max="1539" width="8.7109375" style="1" customWidth="1"/>
    <col min="1540" max="1540" width="69.5703125" style="1" customWidth="1"/>
    <col min="1541" max="1541" width="12.42578125" style="1" customWidth="1"/>
    <col min="1542" max="1542" width="13.5703125" style="1" customWidth="1"/>
    <col min="1543" max="1544" width="14.42578125" style="1" customWidth="1"/>
    <col min="1545" max="1545" width="16.5703125" style="1" customWidth="1"/>
    <col min="1546" max="1547" width="14.42578125" style="1" customWidth="1"/>
    <col min="1548" max="1548" width="17.85546875" style="1" customWidth="1"/>
    <col min="1549" max="1549" width="38.42578125" style="1" customWidth="1"/>
    <col min="1550" max="1550" width="9.140625" style="1"/>
    <col min="1551" max="1551" width="12.140625" style="1" bestFit="1" customWidth="1"/>
    <col min="1552" max="1552" width="9.85546875" style="1" bestFit="1" customWidth="1"/>
    <col min="1553" max="1794" width="9.140625" style="1"/>
    <col min="1795" max="1795" width="8.7109375" style="1" customWidth="1"/>
    <col min="1796" max="1796" width="69.5703125" style="1" customWidth="1"/>
    <col min="1797" max="1797" width="12.42578125" style="1" customWidth="1"/>
    <col min="1798" max="1798" width="13.5703125" style="1" customWidth="1"/>
    <col min="1799" max="1800" width="14.42578125" style="1" customWidth="1"/>
    <col min="1801" max="1801" width="16.5703125" style="1" customWidth="1"/>
    <col min="1802" max="1803" width="14.42578125" style="1" customWidth="1"/>
    <col min="1804" max="1804" width="17.85546875" style="1" customWidth="1"/>
    <col min="1805" max="1805" width="38.42578125" style="1" customWidth="1"/>
    <col min="1806" max="1806" width="9.140625" style="1"/>
    <col min="1807" max="1807" width="12.140625" style="1" bestFit="1" customWidth="1"/>
    <col min="1808" max="1808" width="9.85546875" style="1" bestFit="1" customWidth="1"/>
    <col min="1809" max="2050" width="9.140625" style="1"/>
    <col min="2051" max="2051" width="8.7109375" style="1" customWidth="1"/>
    <col min="2052" max="2052" width="69.5703125" style="1" customWidth="1"/>
    <col min="2053" max="2053" width="12.42578125" style="1" customWidth="1"/>
    <col min="2054" max="2054" width="13.5703125" style="1" customWidth="1"/>
    <col min="2055" max="2056" width="14.42578125" style="1" customWidth="1"/>
    <col min="2057" max="2057" width="16.5703125" style="1" customWidth="1"/>
    <col min="2058" max="2059" width="14.42578125" style="1" customWidth="1"/>
    <col min="2060" max="2060" width="17.85546875" style="1" customWidth="1"/>
    <col min="2061" max="2061" width="38.42578125" style="1" customWidth="1"/>
    <col min="2062" max="2062" width="9.140625" style="1"/>
    <col min="2063" max="2063" width="12.140625" style="1" bestFit="1" customWidth="1"/>
    <col min="2064" max="2064" width="9.85546875" style="1" bestFit="1" customWidth="1"/>
    <col min="2065" max="2306" width="9.140625" style="1"/>
    <col min="2307" max="2307" width="8.7109375" style="1" customWidth="1"/>
    <col min="2308" max="2308" width="69.5703125" style="1" customWidth="1"/>
    <col min="2309" max="2309" width="12.42578125" style="1" customWidth="1"/>
    <col min="2310" max="2310" width="13.5703125" style="1" customWidth="1"/>
    <col min="2311" max="2312" width="14.42578125" style="1" customWidth="1"/>
    <col min="2313" max="2313" width="16.5703125" style="1" customWidth="1"/>
    <col min="2314" max="2315" width="14.42578125" style="1" customWidth="1"/>
    <col min="2316" max="2316" width="17.85546875" style="1" customWidth="1"/>
    <col min="2317" max="2317" width="38.42578125" style="1" customWidth="1"/>
    <col min="2318" max="2318" width="9.140625" style="1"/>
    <col min="2319" max="2319" width="12.140625" style="1" bestFit="1" customWidth="1"/>
    <col min="2320" max="2320" width="9.85546875" style="1" bestFit="1" customWidth="1"/>
    <col min="2321" max="2562" width="9.140625" style="1"/>
    <col min="2563" max="2563" width="8.7109375" style="1" customWidth="1"/>
    <col min="2564" max="2564" width="69.5703125" style="1" customWidth="1"/>
    <col min="2565" max="2565" width="12.42578125" style="1" customWidth="1"/>
    <col min="2566" max="2566" width="13.5703125" style="1" customWidth="1"/>
    <col min="2567" max="2568" width="14.42578125" style="1" customWidth="1"/>
    <col min="2569" max="2569" width="16.5703125" style="1" customWidth="1"/>
    <col min="2570" max="2571" width="14.42578125" style="1" customWidth="1"/>
    <col min="2572" max="2572" width="17.85546875" style="1" customWidth="1"/>
    <col min="2573" max="2573" width="38.42578125" style="1" customWidth="1"/>
    <col min="2574" max="2574" width="9.140625" style="1"/>
    <col min="2575" max="2575" width="12.140625" style="1" bestFit="1" customWidth="1"/>
    <col min="2576" max="2576" width="9.85546875" style="1" bestFit="1" customWidth="1"/>
    <col min="2577" max="2818" width="9.140625" style="1"/>
    <col min="2819" max="2819" width="8.7109375" style="1" customWidth="1"/>
    <col min="2820" max="2820" width="69.5703125" style="1" customWidth="1"/>
    <col min="2821" max="2821" width="12.42578125" style="1" customWidth="1"/>
    <col min="2822" max="2822" width="13.5703125" style="1" customWidth="1"/>
    <col min="2823" max="2824" width="14.42578125" style="1" customWidth="1"/>
    <col min="2825" max="2825" width="16.5703125" style="1" customWidth="1"/>
    <col min="2826" max="2827" width="14.42578125" style="1" customWidth="1"/>
    <col min="2828" max="2828" width="17.85546875" style="1" customWidth="1"/>
    <col min="2829" max="2829" width="38.42578125" style="1" customWidth="1"/>
    <col min="2830" max="2830" width="9.140625" style="1"/>
    <col min="2831" max="2831" width="12.140625" style="1" bestFit="1" customWidth="1"/>
    <col min="2832" max="2832" width="9.85546875" style="1" bestFit="1" customWidth="1"/>
    <col min="2833" max="3074" width="9.140625" style="1"/>
    <col min="3075" max="3075" width="8.7109375" style="1" customWidth="1"/>
    <col min="3076" max="3076" width="69.5703125" style="1" customWidth="1"/>
    <col min="3077" max="3077" width="12.42578125" style="1" customWidth="1"/>
    <col min="3078" max="3078" width="13.5703125" style="1" customWidth="1"/>
    <col min="3079" max="3080" width="14.42578125" style="1" customWidth="1"/>
    <col min="3081" max="3081" width="16.5703125" style="1" customWidth="1"/>
    <col min="3082" max="3083" width="14.42578125" style="1" customWidth="1"/>
    <col min="3084" max="3084" width="17.85546875" style="1" customWidth="1"/>
    <col min="3085" max="3085" width="38.42578125" style="1" customWidth="1"/>
    <col min="3086" max="3086" width="9.140625" style="1"/>
    <col min="3087" max="3087" width="12.140625" style="1" bestFit="1" customWidth="1"/>
    <col min="3088" max="3088" width="9.85546875" style="1" bestFit="1" customWidth="1"/>
    <col min="3089" max="3330" width="9.140625" style="1"/>
    <col min="3331" max="3331" width="8.7109375" style="1" customWidth="1"/>
    <col min="3332" max="3332" width="69.5703125" style="1" customWidth="1"/>
    <col min="3333" max="3333" width="12.42578125" style="1" customWidth="1"/>
    <col min="3334" max="3334" width="13.5703125" style="1" customWidth="1"/>
    <col min="3335" max="3336" width="14.42578125" style="1" customWidth="1"/>
    <col min="3337" max="3337" width="16.5703125" style="1" customWidth="1"/>
    <col min="3338" max="3339" width="14.42578125" style="1" customWidth="1"/>
    <col min="3340" max="3340" width="17.85546875" style="1" customWidth="1"/>
    <col min="3341" max="3341" width="38.42578125" style="1" customWidth="1"/>
    <col min="3342" max="3342" width="9.140625" style="1"/>
    <col min="3343" max="3343" width="12.140625" style="1" bestFit="1" customWidth="1"/>
    <col min="3344" max="3344" width="9.85546875" style="1" bestFit="1" customWidth="1"/>
    <col min="3345" max="3586" width="9.140625" style="1"/>
    <col min="3587" max="3587" width="8.7109375" style="1" customWidth="1"/>
    <col min="3588" max="3588" width="69.5703125" style="1" customWidth="1"/>
    <col min="3589" max="3589" width="12.42578125" style="1" customWidth="1"/>
    <col min="3590" max="3590" width="13.5703125" style="1" customWidth="1"/>
    <col min="3591" max="3592" width="14.42578125" style="1" customWidth="1"/>
    <col min="3593" max="3593" width="16.5703125" style="1" customWidth="1"/>
    <col min="3594" max="3595" width="14.42578125" style="1" customWidth="1"/>
    <col min="3596" max="3596" width="17.85546875" style="1" customWidth="1"/>
    <col min="3597" max="3597" width="38.42578125" style="1" customWidth="1"/>
    <col min="3598" max="3598" width="9.140625" style="1"/>
    <col min="3599" max="3599" width="12.140625" style="1" bestFit="1" customWidth="1"/>
    <col min="3600" max="3600" width="9.85546875" style="1" bestFit="1" customWidth="1"/>
    <col min="3601" max="3842" width="9.140625" style="1"/>
    <col min="3843" max="3843" width="8.7109375" style="1" customWidth="1"/>
    <col min="3844" max="3844" width="69.5703125" style="1" customWidth="1"/>
    <col min="3845" max="3845" width="12.42578125" style="1" customWidth="1"/>
    <col min="3846" max="3846" width="13.5703125" style="1" customWidth="1"/>
    <col min="3847" max="3848" width="14.42578125" style="1" customWidth="1"/>
    <col min="3849" max="3849" width="16.5703125" style="1" customWidth="1"/>
    <col min="3850" max="3851" width="14.42578125" style="1" customWidth="1"/>
    <col min="3852" max="3852" width="17.85546875" style="1" customWidth="1"/>
    <col min="3853" max="3853" width="38.42578125" style="1" customWidth="1"/>
    <col min="3854" max="3854" width="9.140625" style="1"/>
    <col min="3855" max="3855" width="12.140625" style="1" bestFit="1" customWidth="1"/>
    <col min="3856" max="3856" width="9.85546875" style="1" bestFit="1" customWidth="1"/>
    <col min="3857" max="4098" width="9.140625" style="1"/>
    <col min="4099" max="4099" width="8.7109375" style="1" customWidth="1"/>
    <col min="4100" max="4100" width="69.5703125" style="1" customWidth="1"/>
    <col min="4101" max="4101" width="12.42578125" style="1" customWidth="1"/>
    <col min="4102" max="4102" width="13.5703125" style="1" customWidth="1"/>
    <col min="4103" max="4104" width="14.42578125" style="1" customWidth="1"/>
    <col min="4105" max="4105" width="16.5703125" style="1" customWidth="1"/>
    <col min="4106" max="4107" width="14.42578125" style="1" customWidth="1"/>
    <col min="4108" max="4108" width="17.85546875" style="1" customWidth="1"/>
    <col min="4109" max="4109" width="38.42578125" style="1" customWidth="1"/>
    <col min="4110" max="4110" width="9.140625" style="1"/>
    <col min="4111" max="4111" width="12.140625" style="1" bestFit="1" customWidth="1"/>
    <col min="4112" max="4112" width="9.85546875" style="1" bestFit="1" customWidth="1"/>
    <col min="4113" max="4354" width="9.140625" style="1"/>
    <col min="4355" max="4355" width="8.7109375" style="1" customWidth="1"/>
    <col min="4356" max="4356" width="69.5703125" style="1" customWidth="1"/>
    <col min="4357" max="4357" width="12.42578125" style="1" customWidth="1"/>
    <col min="4358" max="4358" width="13.5703125" style="1" customWidth="1"/>
    <col min="4359" max="4360" width="14.42578125" style="1" customWidth="1"/>
    <col min="4361" max="4361" width="16.5703125" style="1" customWidth="1"/>
    <col min="4362" max="4363" width="14.42578125" style="1" customWidth="1"/>
    <col min="4364" max="4364" width="17.85546875" style="1" customWidth="1"/>
    <col min="4365" max="4365" width="38.42578125" style="1" customWidth="1"/>
    <col min="4366" max="4366" width="9.140625" style="1"/>
    <col min="4367" max="4367" width="12.140625" style="1" bestFit="1" customWidth="1"/>
    <col min="4368" max="4368" width="9.85546875" style="1" bestFit="1" customWidth="1"/>
    <col min="4369" max="4610" width="9.140625" style="1"/>
    <col min="4611" max="4611" width="8.7109375" style="1" customWidth="1"/>
    <col min="4612" max="4612" width="69.5703125" style="1" customWidth="1"/>
    <col min="4613" max="4613" width="12.42578125" style="1" customWidth="1"/>
    <col min="4614" max="4614" width="13.5703125" style="1" customWidth="1"/>
    <col min="4615" max="4616" width="14.42578125" style="1" customWidth="1"/>
    <col min="4617" max="4617" width="16.5703125" style="1" customWidth="1"/>
    <col min="4618" max="4619" width="14.42578125" style="1" customWidth="1"/>
    <col min="4620" max="4620" width="17.85546875" style="1" customWidth="1"/>
    <col min="4621" max="4621" width="38.42578125" style="1" customWidth="1"/>
    <col min="4622" max="4622" width="9.140625" style="1"/>
    <col min="4623" max="4623" width="12.140625" style="1" bestFit="1" customWidth="1"/>
    <col min="4624" max="4624" width="9.85546875" style="1" bestFit="1" customWidth="1"/>
    <col min="4625" max="4866" width="9.140625" style="1"/>
    <col min="4867" max="4867" width="8.7109375" style="1" customWidth="1"/>
    <col min="4868" max="4868" width="69.5703125" style="1" customWidth="1"/>
    <col min="4869" max="4869" width="12.42578125" style="1" customWidth="1"/>
    <col min="4870" max="4870" width="13.5703125" style="1" customWidth="1"/>
    <col min="4871" max="4872" width="14.42578125" style="1" customWidth="1"/>
    <col min="4873" max="4873" width="16.5703125" style="1" customWidth="1"/>
    <col min="4874" max="4875" width="14.42578125" style="1" customWidth="1"/>
    <col min="4876" max="4876" width="17.85546875" style="1" customWidth="1"/>
    <col min="4877" max="4877" width="38.42578125" style="1" customWidth="1"/>
    <col min="4878" max="4878" width="9.140625" style="1"/>
    <col min="4879" max="4879" width="12.140625" style="1" bestFit="1" customWidth="1"/>
    <col min="4880" max="4880" width="9.85546875" style="1" bestFit="1" customWidth="1"/>
    <col min="4881" max="5122" width="9.140625" style="1"/>
    <col min="5123" max="5123" width="8.7109375" style="1" customWidth="1"/>
    <col min="5124" max="5124" width="69.5703125" style="1" customWidth="1"/>
    <col min="5125" max="5125" width="12.42578125" style="1" customWidth="1"/>
    <col min="5126" max="5126" width="13.5703125" style="1" customWidth="1"/>
    <col min="5127" max="5128" width="14.42578125" style="1" customWidth="1"/>
    <col min="5129" max="5129" width="16.5703125" style="1" customWidth="1"/>
    <col min="5130" max="5131" width="14.42578125" style="1" customWidth="1"/>
    <col min="5132" max="5132" width="17.85546875" style="1" customWidth="1"/>
    <col min="5133" max="5133" width="38.42578125" style="1" customWidth="1"/>
    <col min="5134" max="5134" width="9.140625" style="1"/>
    <col min="5135" max="5135" width="12.140625" style="1" bestFit="1" customWidth="1"/>
    <col min="5136" max="5136" width="9.85546875" style="1" bestFit="1" customWidth="1"/>
    <col min="5137" max="5378" width="9.140625" style="1"/>
    <col min="5379" max="5379" width="8.7109375" style="1" customWidth="1"/>
    <col min="5380" max="5380" width="69.5703125" style="1" customWidth="1"/>
    <col min="5381" max="5381" width="12.42578125" style="1" customWidth="1"/>
    <col min="5382" max="5382" width="13.5703125" style="1" customWidth="1"/>
    <col min="5383" max="5384" width="14.42578125" style="1" customWidth="1"/>
    <col min="5385" max="5385" width="16.5703125" style="1" customWidth="1"/>
    <col min="5386" max="5387" width="14.42578125" style="1" customWidth="1"/>
    <col min="5388" max="5388" width="17.85546875" style="1" customWidth="1"/>
    <col min="5389" max="5389" width="38.42578125" style="1" customWidth="1"/>
    <col min="5390" max="5390" width="9.140625" style="1"/>
    <col min="5391" max="5391" width="12.140625" style="1" bestFit="1" customWidth="1"/>
    <col min="5392" max="5392" width="9.85546875" style="1" bestFit="1" customWidth="1"/>
    <col min="5393" max="5634" width="9.140625" style="1"/>
    <col min="5635" max="5635" width="8.7109375" style="1" customWidth="1"/>
    <col min="5636" max="5636" width="69.5703125" style="1" customWidth="1"/>
    <col min="5637" max="5637" width="12.42578125" style="1" customWidth="1"/>
    <col min="5638" max="5638" width="13.5703125" style="1" customWidth="1"/>
    <col min="5639" max="5640" width="14.42578125" style="1" customWidth="1"/>
    <col min="5641" max="5641" width="16.5703125" style="1" customWidth="1"/>
    <col min="5642" max="5643" width="14.42578125" style="1" customWidth="1"/>
    <col min="5644" max="5644" width="17.85546875" style="1" customWidth="1"/>
    <col min="5645" max="5645" width="38.42578125" style="1" customWidth="1"/>
    <col min="5646" max="5646" width="9.140625" style="1"/>
    <col min="5647" max="5647" width="12.140625" style="1" bestFit="1" customWidth="1"/>
    <col min="5648" max="5648" width="9.85546875" style="1" bestFit="1" customWidth="1"/>
    <col min="5649" max="5890" width="9.140625" style="1"/>
    <col min="5891" max="5891" width="8.7109375" style="1" customWidth="1"/>
    <col min="5892" max="5892" width="69.5703125" style="1" customWidth="1"/>
    <col min="5893" max="5893" width="12.42578125" style="1" customWidth="1"/>
    <col min="5894" max="5894" width="13.5703125" style="1" customWidth="1"/>
    <col min="5895" max="5896" width="14.42578125" style="1" customWidth="1"/>
    <col min="5897" max="5897" width="16.5703125" style="1" customWidth="1"/>
    <col min="5898" max="5899" width="14.42578125" style="1" customWidth="1"/>
    <col min="5900" max="5900" width="17.85546875" style="1" customWidth="1"/>
    <col min="5901" max="5901" width="38.42578125" style="1" customWidth="1"/>
    <col min="5902" max="5902" width="9.140625" style="1"/>
    <col min="5903" max="5903" width="12.140625" style="1" bestFit="1" customWidth="1"/>
    <col min="5904" max="5904" width="9.85546875" style="1" bestFit="1" customWidth="1"/>
    <col min="5905" max="6146" width="9.140625" style="1"/>
    <col min="6147" max="6147" width="8.7109375" style="1" customWidth="1"/>
    <col min="6148" max="6148" width="69.5703125" style="1" customWidth="1"/>
    <col min="6149" max="6149" width="12.42578125" style="1" customWidth="1"/>
    <col min="6150" max="6150" width="13.5703125" style="1" customWidth="1"/>
    <col min="6151" max="6152" width="14.42578125" style="1" customWidth="1"/>
    <col min="6153" max="6153" width="16.5703125" style="1" customWidth="1"/>
    <col min="6154" max="6155" width="14.42578125" style="1" customWidth="1"/>
    <col min="6156" max="6156" width="17.85546875" style="1" customWidth="1"/>
    <col min="6157" max="6157" width="38.42578125" style="1" customWidth="1"/>
    <col min="6158" max="6158" width="9.140625" style="1"/>
    <col min="6159" max="6159" width="12.140625" style="1" bestFit="1" customWidth="1"/>
    <col min="6160" max="6160" width="9.85546875" style="1" bestFit="1" customWidth="1"/>
    <col min="6161" max="6402" width="9.140625" style="1"/>
    <col min="6403" max="6403" width="8.7109375" style="1" customWidth="1"/>
    <col min="6404" max="6404" width="69.5703125" style="1" customWidth="1"/>
    <col min="6405" max="6405" width="12.42578125" style="1" customWidth="1"/>
    <col min="6406" max="6406" width="13.5703125" style="1" customWidth="1"/>
    <col min="6407" max="6408" width="14.42578125" style="1" customWidth="1"/>
    <col min="6409" max="6409" width="16.5703125" style="1" customWidth="1"/>
    <col min="6410" max="6411" width="14.42578125" style="1" customWidth="1"/>
    <col min="6412" max="6412" width="17.85546875" style="1" customWidth="1"/>
    <col min="6413" max="6413" width="38.42578125" style="1" customWidth="1"/>
    <col min="6414" max="6414" width="9.140625" style="1"/>
    <col min="6415" max="6415" width="12.140625" style="1" bestFit="1" customWidth="1"/>
    <col min="6416" max="6416" width="9.85546875" style="1" bestFit="1" customWidth="1"/>
    <col min="6417" max="6658" width="9.140625" style="1"/>
    <col min="6659" max="6659" width="8.7109375" style="1" customWidth="1"/>
    <col min="6660" max="6660" width="69.5703125" style="1" customWidth="1"/>
    <col min="6661" max="6661" width="12.42578125" style="1" customWidth="1"/>
    <col min="6662" max="6662" width="13.5703125" style="1" customWidth="1"/>
    <col min="6663" max="6664" width="14.42578125" style="1" customWidth="1"/>
    <col min="6665" max="6665" width="16.5703125" style="1" customWidth="1"/>
    <col min="6666" max="6667" width="14.42578125" style="1" customWidth="1"/>
    <col min="6668" max="6668" width="17.85546875" style="1" customWidth="1"/>
    <col min="6669" max="6669" width="38.42578125" style="1" customWidth="1"/>
    <col min="6670" max="6670" width="9.140625" style="1"/>
    <col min="6671" max="6671" width="12.140625" style="1" bestFit="1" customWidth="1"/>
    <col min="6672" max="6672" width="9.85546875" style="1" bestFit="1" customWidth="1"/>
    <col min="6673" max="6914" width="9.140625" style="1"/>
    <col min="6915" max="6915" width="8.7109375" style="1" customWidth="1"/>
    <col min="6916" max="6916" width="69.5703125" style="1" customWidth="1"/>
    <col min="6917" max="6917" width="12.42578125" style="1" customWidth="1"/>
    <col min="6918" max="6918" width="13.5703125" style="1" customWidth="1"/>
    <col min="6919" max="6920" width="14.42578125" style="1" customWidth="1"/>
    <col min="6921" max="6921" width="16.5703125" style="1" customWidth="1"/>
    <col min="6922" max="6923" width="14.42578125" style="1" customWidth="1"/>
    <col min="6924" max="6924" width="17.85546875" style="1" customWidth="1"/>
    <col min="6925" max="6925" width="38.42578125" style="1" customWidth="1"/>
    <col min="6926" max="6926" width="9.140625" style="1"/>
    <col min="6927" max="6927" width="12.140625" style="1" bestFit="1" customWidth="1"/>
    <col min="6928" max="6928" width="9.85546875" style="1" bestFit="1" customWidth="1"/>
    <col min="6929" max="7170" width="9.140625" style="1"/>
    <col min="7171" max="7171" width="8.7109375" style="1" customWidth="1"/>
    <col min="7172" max="7172" width="69.5703125" style="1" customWidth="1"/>
    <col min="7173" max="7173" width="12.42578125" style="1" customWidth="1"/>
    <col min="7174" max="7174" width="13.5703125" style="1" customWidth="1"/>
    <col min="7175" max="7176" width="14.42578125" style="1" customWidth="1"/>
    <col min="7177" max="7177" width="16.5703125" style="1" customWidth="1"/>
    <col min="7178" max="7179" width="14.42578125" style="1" customWidth="1"/>
    <col min="7180" max="7180" width="17.85546875" style="1" customWidth="1"/>
    <col min="7181" max="7181" width="38.42578125" style="1" customWidth="1"/>
    <col min="7182" max="7182" width="9.140625" style="1"/>
    <col min="7183" max="7183" width="12.140625" style="1" bestFit="1" customWidth="1"/>
    <col min="7184" max="7184" width="9.85546875" style="1" bestFit="1" customWidth="1"/>
    <col min="7185" max="7426" width="9.140625" style="1"/>
    <col min="7427" max="7427" width="8.7109375" style="1" customWidth="1"/>
    <col min="7428" max="7428" width="69.5703125" style="1" customWidth="1"/>
    <col min="7429" max="7429" width="12.42578125" style="1" customWidth="1"/>
    <col min="7430" max="7430" width="13.5703125" style="1" customWidth="1"/>
    <col min="7431" max="7432" width="14.42578125" style="1" customWidth="1"/>
    <col min="7433" max="7433" width="16.5703125" style="1" customWidth="1"/>
    <col min="7434" max="7435" width="14.42578125" style="1" customWidth="1"/>
    <col min="7436" max="7436" width="17.85546875" style="1" customWidth="1"/>
    <col min="7437" max="7437" width="38.42578125" style="1" customWidth="1"/>
    <col min="7438" max="7438" width="9.140625" style="1"/>
    <col min="7439" max="7439" width="12.140625" style="1" bestFit="1" customWidth="1"/>
    <col min="7440" max="7440" width="9.85546875" style="1" bestFit="1" customWidth="1"/>
    <col min="7441" max="7682" width="9.140625" style="1"/>
    <col min="7683" max="7683" width="8.7109375" style="1" customWidth="1"/>
    <col min="7684" max="7684" width="69.5703125" style="1" customWidth="1"/>
    <col min="7685" max="7685" width="12.42578125" style="1" customWidth="1"/>
    <col min="7686" max="7686" width="13.5703125" style="1" customWidth="1"/>
    <col min="7687" max="7688" width="14.42578125" style="1" customWidth="1"/>
    <col min="7689" max="7689" width="16.5703125" style="1" customWidth="1"/>
    <col min="7690" max="7691" width="14.42578125" style="1" customWidth="1"/>
    <col min="7692" max="7692" width="17.85546875" style="1" customWidth="1"/>
    <col min="7693" max="7693" width="38.42578125" style="1" customWidth="1"/>
    <col min="7694" max="7694" width="9.140625" style="1"/>
    <col min="7695" max="7695" width="12.140625" style="1" bestFit="1" customWidth="1"/>
    <col min="7696" max="7696" width="9.85546875" style="1" bestFit="1" customWidth="1"/>
    <col min="7697" max="7938" width="9.140625" style="1"/>
    <col min="7939" max="7939" width="8.7109375" style="1" customWidth="1"/>
    <col min="7940" max="7940" width="69.5703125" style="1" customWidth="1"/>
    <col min="7941" max="7941" width="12.42578125" style="1" customWidth="1"/>
    <col min="7942" max="7942" width="13.5703125" style="1" customWidth="1"/>
    <col min="7943" max="7944" width="14.42578125" style="1" customWidth="1"/>
    <col min="7945" max="7945" width="16.5703125" style="1" customWidth="1"/>
    <col min="7946" max="7947" width="14.42578125" style="1" customWidth="1"/>
    <col min="7948" max="7948" width="17.85546875" style="1" customWidth="1"/>
    <col min="7949" max="7949" width="38.42578125" style="1" customWidth="1"/>
    <col min="7950" max="7950" width="9.140625" style="1"/>
    <col min="7951" max="7951" width="12.140625" style="1" bestFit="1" customWidth="1"/>
    <col min="7952" max="7952" width="9.85546875" style="1" bestFit="1" customWidth="1"/>
    <col min="7953" max="8194" width="9.140625" style="1"/>
    <col min="8195" max="8195" width="8.7109375" style="1" customWidth="1"/>
    <col min="8196" max="8196" width="69.5703125" style="1" customWidth="1"/>
    <col min="8197" max="8197" width="12.42578125" style="1" customWidth="1"/>
    <col min="8198" max="8198" width="13.5703125" style="1" customWidth="1"/>
    <col min="8199" max="8200" width="14.42578125" style="1" customWidth="1"/>
    <col min="8201" max="8201" width="16.5703125" style="1" customWidth="1"/>
    <col min="8202" max="8203" width="14.42578125" style="1" customWidth="1"/>
    <col min="8204" max="8204" width="17.85546875" style="1" customWidth="1"/>
    <col min="8205" max="8205" width="38.42578125" style="1" customWidth="1"/>
    <col min="8206" max="8206" width="9.140625" style="1"/>
    <col min="8207" max="8207" width="12.140625" style="1" bestFit="1" customWidth="1"/>
    <col min="8208" max="8208" width="9.85546875" style="1" bestFit="1" customWidth="1"/>
    <col min="8209" max="8450" width="9.140625" style="1"/>
    <col min="8451" max="8451" width="8.7109375" style="1" customWidth="1"/>
    <col min="8452" max="8452" width="69.5703125" style="1" customWidth="1"/>
    <col min="8453" max="8453" width="12.42578125" style="1" customWidth="1"/>
    <col min="8454" max="8454" width="13.5703125" style="1" customWidth="1"/>
    <col min="8455" max="8456" width="14.42578125" style="1" customWidth="1"/>
    <col min="8457" max="8457" width="16.5703125" style="1" customWidth="1"/>
    <col min="8458" max="8459" width="14.42578125" style="1" customWidth="1"/>
    <col min="8460" max="8460" width="17.85546875" style="1" customWidth="1"/>
    <col min="8461" max="8461" width="38.42578125" style="1" customWidth="1"/>
    <col min="8462" max="8462" width="9.140625" style="1"/>
    <col min="8463" max="8463" width="12.140625" style="1" bestFit="1" customWidth="1"/>
    <col min="8464" max="8464" width="9.85546875" style="1" bestFit="1" customWidth="1"/>
    <col min="8465" max="8706" width="9.140625" style="1"/>
    <col min="8707" max="8707" width="8.7109375" style="1" customWidth="1"/>
    <col min="8708" max="8708" width="69.5703125" style="1" customWidth="1"/>
    <col min="8709" max="8709" width="12.42578125" style="1" customWidth="1"/>
    <col min="8710" max="8710" width="13.5703125" style="1" customWidth="1"/>
    <col min="8711" max="8712" width="14.42578125" style="1" customWidth="1"/>
    <col min="8713" max="8713" width="16.5703125" style="1" customWidth="1"/>
    <col min="8714" max="8715" width="14.42578125" style="1" customWidth="1"/>
    <col min="8716" max="8716" width="17.85546875" style="1" customWidth="1"/>
    <col min="8717" max="8717" width="38.42578125" style="1" customWidth="1"/>
    <col min="8718" max="8718" width="9.140625" style="1"/>
    <col min="8719" max="8719" width="12.140625" style="1" bestFit="1" customWidth="1"/>
    <col min="8720" max="8720" width="9.85546875" style="1" bestFit="1" customWidth="1"/>
    <col min="8721" max="8962" width="9.140625" style="1"/>
    <col min="8963" max="8963" width="8.7109375" style="1" customWidth="1"/>
    <col min="8964" max="8964" width="69.5703125" style="1" customWidth="1"/>
    <col min="8965" max="8965" width="12.42578125" style="1" customWidth="1"/>
    <col min="8966" max="8966" width="13.5703125" style="1" customWidth="1"/>
    <col min="8967" max="8968" width="14.42578125" style="1" customWidth="1"/>
    <col min="8969" max="8969" width="16.5703125" style="1" customWidth="1"/>
    <col min="8970" max="8971" width="14.42578125" style="1" customWidth="1"/>
    <col min="8972" max="8972" width="17.85546875" style="1" customWidth="1"/>
    <col min="8973" max="8973" width="38.42578125" style="1" customWidth="1"/>
    <col min="8974" max="8974" width="9.140625" style="1"/>
    <col min="8975" max="8975" width="12.140625" style="1" bestFit="1" customWidth="1"/>
    <col min="8976" max="8976" width="9.85546875" style="1" bestFit="1" customWidth="1"/>
    <col min="8977" max="9218" width="9.140625" style="1"/>
    <col min="9219" max="9219" width="8.7109375" style="1" customWidth="1"/>
    <col min="9220" max="9220" width="69.5703125" style="1" customWidth="1"/>
    <col min="9221" max="9221" width="12.42578125" style="1" customWidth="1"/>
    <col min="9222" max="9222" width="13.5703125" style="1" customWidth="1"/>
    <col min="9223" max="9224" width="14.42578125" style="1" customWidth="1"/>
    <col min="9225" max="9225" width="16.5703125" style="1" customWidth="1"/>
    <col min="9226" max="9227" width="14.42578125" style="1" customWidth="1"/>
    <col min="9228" max="9228" width="17.85546875" style="1" customWidth="1"/>
    <col min="9229" max="9229" width="38.42578125" style="1" customWidth="1"/>
    <col min="9230" max="9230" width="9.140625" style="1"/>
    <col min="9231" max="9231" width="12.140625" style="1" bestFit="1" customWidth="1"/>
    <col min="9232" max="9232" width="9.85546875" style="1" bestFit="1" customWidth="1"/>
    <col min="9233" max="9474" width="9.140625" style="1"/>
    <col min="9475" max="9475" width="8.7109375" style="1" customWidth="1"/>
    <col min="9476" max="9476" width="69.5703125" style="1" customWidth="1"/>
    <col min="9477" max="9477" width="12.42578125" style="1" customWidth="1"/>
    <col min="9478" max="9478" width="13.5703125" style="1" customWidth="1"/>
    <col min="9479" max="9480" width="14.42578125" style="1" customWidth="1"/>
    <col min="9481" max="9481" width="16.5703125" style="1" customWidth="1"/>
    <col min="9482" max="9483" width="14.42578125" style="1" customWidth="1"/>
    <col min="9484" max="9484" width="17.85546875" style="1" customWidth="1"/>
    <col min="9485" max="9485" width="38.42578125" style="1" customWidth="1"/>
    <col min="9486" max="9486" width="9.140625" style="1"/>
    <col min="9487" max="9487" width="12.140625" style="1" bestFit="1" customWidth="1"/>
    <col min="9488" max="9488" width="9.85546875" style="1" bestFit="1" customWidth="1"/>
    <col min="9489" max="9730" width="9.140625" style="1"/>
    <col min="9731" max="9731" width="8.7109375" style="1" customWidth="1"/>
    <col min="9732" max="9732" width="69.5703125" style="1" customWidth="1"/>
    <col min="9733" max="9733" width="12.42578125" style="1" customWidth="1"/>
    <col min="9734" max="9734" width="13.5703125" style="1" customWidth="1"/>
    <col min="9735" max="9736" width="14.42578125" style="1" customWidth="1"/>
    <col min="9737" max="9737" width="16.5703125" style="1" customWidth="1"/>
    <col min="9738" max="9739" width="14.42578125" style="1" customWidth="1"/>
    <col min="9740" max="9740" width="17.85546875" style="1" customWidth="1"/>
    <col min="9741" max="9741" width="38.42578125" style="1" customWidth="1"/>
    <col min="9742" max="9742" width="9.140625" style="1"/>
    <col min="9743" max="9743" width="12.140625" style="1" bestFit="1" customWidth="1"/>
    <col min="9744" max="9744" width="9.85546875" style="1" bestFit="1" customWidth="1"/>
    <col min="9745" max="9986" width="9.140625" style="1"/>
    <col min="9987" max="9987" width="8.7109375" style="1" customWidth="1"/>
    <col min="9988" max="9988" width="69.5703125" style="1" customWidth="1"/>
    <col min="9989" max="9989" width="12.42578125" style="1" customWidth="1"/>
    <col min="9990" max="9990" width="13.5703125" style="1" customWidth="1"/>
    <col min="9991" max="9992" width="14.42578125" style="1" customWidth="1"/>
    <col min="9993" max="9993" width="16.5703125" style="1" customWidth="1"/>
    <col min="9994" max="9995" width="14.42578125" style="1" customWidth="1"/>
    <col min="9996" max="9996" width="17.85546875" style="1" customWidth="1"/>
    <col min="9997" max="9997" width="38.42578125" style="1" customWidth="1"/>
    <col min="9998" max="9998" width="9.140625" style="1"/>
    <col min="9999" max="9999" width="12.140625" style="1" bestFit="1" customWidth="1"/>
    <col min="10000" max="10000" width="9.85546875" style="1" bestFit="1" customWidth="1"/>
    <col min="10001" max="10242" width="9.140625" style="1"/>
    <col min="10243" max="10243" width="8.7109375" style="1" customWidth="1"/>
    <col min="10244" max="10244" width="69.5703125" style="1" customWidth="1"/>
    <col min="10245" max="10245" width="12.42578125" style="1" customWidth="1"/>
    <col min="10246" max="10246" width="13.5703125" style="1" customWidth="1"/>
    <col min="10247" max="10248" width="14.42578125" style="1" customWidth="1"/>
    <col min="10249" max="10249" width="16.5703125" style="1" customWidth="1"/>
    <col min="10250" max="10251" width="14.42578125" style="1" customWidth="1"/>
    <col min="10252" max="10252" width="17.85546875" style="1" customWidth="1"/>
    <col min="10253" max="10253" width="38.42578125" style="1" customWidth="1"/>
    <col min="10254" max="10254" width="9.140625" style="1"/>
    <col min="10255" max="10255" width="12.140625" style="1" bestFit="1" customWidth="1"/>
    <col min="10256" max="10256" width="9.85546875" style="1" bestFit="1" customWidth="1"/>
    <col min="10257" max="10498" width="9.140625" style="1"/>
    <col min="10499" max="10499" width="8.7109375" style="1" customWidth="1"/>
    <col min="10500" max="10500" width="69.5703125" style="1" customWidth="1"/>
    <col min="10501" max="10501" width="12.42578125" style="1" customWidth="1"/>
    <col min="10502" max="10502" width="13.5703125" style="1" customWidth="1"/>
    <col min="10503" max="10504" width="14.42578125" style="1" customWidth="1"/>
    <col min="10505" max="10505" width="16.5703125" style="1" customWidth="1"/>
    <col min="10506" max="10507" width="14.42578125" style="1" customWidth="1"/>
    <col min="10508" max="10508" width="17.85546875" style="1" customWidth="1"/>
    <col min="10509" max="10509" width="38.42578125" style="1" customWidth="1"/>
    <col min="10510" max="10510" width="9.140625" style="1"/>
    <col min="10511" max="10511" width="12.140625" style="1" bestFit="1" customWidth="1"/>
    <col min="10512" max="10512" width="9.85546875" style="1" bestFit="1" customWidth="1"/>
    <col min="10513" max="10754" width="9.140625" style="1"/>
    <col min="10755" max="10755" width="8.7109375" style="1" customWidth="1"/>
    <col min="10756" max="10756" width="69.5703125" style="1" customWidth="1"/>
    <col min="10757" max="10757" width="12.42578125" style="1" customWidth="1"/>
    <col min="10758" max="10758" width="13.5703125" style="1" customWidth="1"/>
    <col min="10759" max="10760" width="14.42578125" style="1" customWidth="1"/>
    <col min="10761" max="10761" width="16.5703125" style="1" customWidth="1"/>
    <col min="10762" max="10763" width="14.42578125" style="1" customWidth="1"/>
    <col min="10764" max="10764" width="17.85546875" style="1" customWidth="1"/>
    <col min="10765" max="10765" width="38.42578125" style="1" customWidth="1"/>
    <col min="10766" max="10766" width="9.140625" style="1"/>
    <col min="10767" max="10767" width="12.140625" style="1" bestFit="1" customWidth="1"/>
    <col min="10768" max="10768" width="9.85546875" style="1" bestFit="1" customWidth="1"/>
    <col min="10769" max="11010" width="9.140625" style="1"/>
    <col min="11011" max="11011" width="8.7109375" style="1" customWidth="1"/>
    <col min="11012" max="11012" width="69.5703125" style="1" customWidth="1"/>
    <col min="11013" max="11013" width="12.42578125" style="1" customWidth="1"/>
    <col min="11014" max="11014" width="13.5703125" style="1" customWidth="1"/>
    <col min="11015" max="11016" width="14.42578125" style="1" customWidth="1"/>
    <col min="11017" max="11017" width="16.5703125" style="1" customWidth="1"/>
    <col min="11018" max="11019" width="14.42578125" style="1" customWidth="1"/>
    <col min="11020" max="11020" width="17.85546875" style="1" customWidth="1"/>
    <col min="11021" max="11021" width="38.42578125" style="1" customWidth="1"/>
    <col min="11022" max="11022" width="9.140625" style="1"/>
    <col min="11023" max="11023" width="12.140625" style="1" bestFit="1" customWidth="1"/>
    <col min="11024" max="11024" width="9.85546875" style="1" bestFit="1" customWidth="1"/>
    <col min="11025" max="11266" width="9.140625" style="1"/>
    <col min="11267" max="11267" width="8.7109375" style="1" customWidth="1"/>
    <col min="11268" max="11268" width="69.5703125" style="1" customWidth="1"/>
    <col min="11269" max="11269" width="12.42578125" style="1" customWidth="1"/>
    <col min="11270" max="11270" width="13.5703125" style="1" customWidth="1"/>
    <col min="11271" max="11272" width="14.42578125" style="1" customWidth="1"/>
    <col min="11273" max="11273" width="16.5703125" style="1" customWidth="1"/>
    <col min="11274" max="11275" width="14.42578125" style="1" customWidth="1"/>
    <col min="11276" max="11276" width="17.85546875" style="1" customWidth="1"/>
    <col min="11277" max="11277" width="38.42578125" style="1" customWidth="1"/>
    <col min="11278" max="11278" width="9.140625" style="1"/>
    <col min="11279" max="11279" width="12.140625" style="1" bestFit="1" customWidth="1"/>
    <col min="11280" max="11280" width="9.85546875" style="1" bestFit="1" customWidth="1"/>
    <col min="11281" max="11522" width="9.140625" style="1"/>
    <col min="11523" max="11523" width="8.7109375" style="1" customWidth="1"/>
    <col min="11524" max="11524" width="69.5703125" style="1" customWidth="1"/>
    <col min="11525" max="11525" width="12.42578125" style="1" customWidth="1"/>
    <col min="11526" max="11526" width="13.5703125" style="1" customWidth="1"/>
    <col min="11527" max="11528" width="14.42578125" style="1" customWidth="1"/>
    <col min="11529" max="11529" width="16.5703125" style="1" customWidth="1"/>
    <col min="11530" max="11531" width="14.42578125" style="1" customWidth="1"/>
    <col min="11532" max="11532" width="17.85546875" style="1" customWidth="1"/>
    <col min="11533" max="11533" width="38.42578125" style="1" customWidth="1"/>
    <col min="11534" max="11534" width="9.140625" style="1"/>
    <col min="11535" max="11535" width="12.140625" style="1" bestFit="1" customWidth="1"/>
    <col min="11536" max="11536" width="9.85546875" style="1" bestFit="1" customWidth="1"/>
    <col min="11537" max="11778" width="9.140625" style="1"/>
    <col min="11779" max="11779" width="8.7109375" style="1" customWidth="1"/>
    <col min="11780" max="11780" width="69.5703125" style="1" customWidth="1"/>
    <col min="11781" max="11781" width="12.42578125" style="1" customWidth="1"/>
    <col min="11782" max="11782" width="13.5703125" style="1" customWidth="1"/>
    <col min="11783" max="11784" width="14.42578125" style="1" customWidth="1"/>
    <col min="11785" max="11785" width="16.5703125" style="1" customWidth="1"/>
    <col min="11786" max="11787" width="14.42578125" style="1" customWidth="1"/>
    <col min="11788" max="11788" width="17.85546875" style="1" customWidth="1"/>
    <col min="11789" max="11789" width="38.42578125" style="1" customWidth="1"/>
    <col min="11790" max="11790" width="9.140625" style="1"/>
    <col min="11791" max="11791" width="12.140625" style="1" bestFit="1" customWidth="1"/>
    <col min="11792" max="11792" width="9.85546875" style="1" bestFit="1" customWidth="1"/>
    <col min="11793" max="12034" width="9.140625" style="1"/>
    <col min="12035" max="12035" width="8.7109375" style="1" customWidth="1"/>
    <col min="12036" max="12036" width="69.5703125" style="1" customWidth="1"/>
    <col min="12037" max="12037" width="12.42578125" style="1" customWidth="1"/>
    <col min="12038" max="12038" width="13.5703125" style="1" customWidth="1"/>
    <col min="12039" max="12040" width="14.42578125" style="1" customWidth="1"/>
    <col min="12041" max="12041" width="16.5703125" style="1" customWidth="1"/>
    <col min="12042" max="12043" width="14.42578125" style="1" customWidth="1"/>
    <col min="12044" max="12044" width="17.85546875" style="1" customWidth="1"/>
    <col min="12045" max="12045" width="38.42578125" style="1" customWidth="1"/>
    <col min="12046" max="12046" width="9.140625" style="1"/>
    <col min="12047" max="12047" width="12.140625" style="1" bestFit="1" customWidth="1"/>
    <col min="12048" max="12048" width="9.85546875" style="1" bestFit="1" customWidth="1"/>
    <col min="12049" max="12290" width="9.140625" style="1"/>
    <col min="12291" max="12291" width="8.7109375" style="1" customWidth="1"/>
    <col min="12292" max="12292" width="69.5703125" style="1" customWidth="1"/>
    <col min="12293" max="12293" width="12.42578125" style="1" customWidth="1"/>
    <col min="12294" max="12294" width="13.5703125" style="1" customWidth="1"/>
    <col min="12295" max="12296" width="14.42578125" style="1" customWidth="1"/>
    <col min="12297" max="12297" width="16.5703125" style="1" customWidth="1"/>
    <col min="12298" max="12299" width="14.42578125" style="1" customWidth="1"/>
    <col min="12300" max="12300" width="17.85546875" style="1" customWidth="1"/>
    <col min="12301" max="12301" width="38.42578125" style="1" customWidth="1"/>
    <col min="12302" max="12302" width="9.140625" style="1"/>
    <col min="12303" max="12303" width="12.140625" style="1" bestFit="1" customWidth="1"/>
    <col min="12304" max="12304" width="9.85546875" style="1" bestFit="1" customWidth="1"/>
    <col min="12305" max="12546" width="9.140625" style="1"/>
    <col min="12547" max="12547" width="8.7109375" style="1" customWidth="1"/>
    <col min="12548" max="12548" width="69.5703125" style="1" customWidth="1"/>
    <col min="12549" max="12549" width="12.42578125" style="1" customWidth="1"/>
    <col min="12550" max="12550" width="13.5703125" style="1" customWidth="1"/>
    <col min="12551" max="12552" width="14.42578125" style="1" customWidth="1"/>
    <col min="12553" max="12553" width="16.5703125" style="1" customWidth="1"/>
    <col min="12554" max="12555" width="14.42578125" style="1" customWidth="1"/>
    <col min="12556" max="12556" width="17.85546875" style="1" customWidth="1"/>
    <col min="12557" max="12557" width="38.42578125" style="1" customWidth="1"/>
    <col min="12558" max="12558" width="9.140625" style="1"/>
    <col min="12559" max="12559" width="12.140625" style="1" bestFit="1" customWidth="1"/>
    <col min="12560" max="12560" width="9.85546875" style="1" bestFit="1" customWidth="1"/>
    <col min="12561" max="12802" width="9.140625" style="1"/>
    <col min="12803" max="12803" width="8.7109375" style="1" customWidth="1"/>
    <col min="12804" max="12804" width="69.5703125" style="1" customWidth="1"/>
    <col min="12805" max="12805" width="12.42578125" style="1" customWidth="1"/>
    <col min="12806" max="12806" width="13.5703125" style="1" customWidth="1"/>
    <col min="12807" max="12808" width="14.42578125" style="1" customWidth="1"/>
    <col min="12809" max="12809" width="16.5703125" style="1" customWidth="1"/>
    <col min="12810" max="12811" width="14.42578125" style="1" customWidth="1"/>
    <col min="12812" max="12812" width="17.85546875" style="1" customWidth="1"/>
    <col min="12813" max="12813" width="38.42578125" style="1" customWidth="1"/>
    <col min="12814" max="12814" width="9.140625" style="1"/>
    <col min="12815" max="12815" width="12.140625" style="1" bestFit="1" customWidth="1"/>
    <col min="12816" max="12816" width="9.85546875" style="1" bestFit="1" customWidth="1"/>
    <col min="12817" max="13058" width="9.140625" style="1"/>
    <col min="13059" max="13059" width="8.7109375" style="1" customWidth="1"/>
    <col min="13060" max="13060" width="69.5703125" style="1" customWidth="1"/>
    <col min="13061" max="13061" width="12.42578125" style="1" customWidth="1"/>
    <col min="13062" max="13062" width="13.5703125" style="1" customWidth="1"/>
    <col min="13063" max="13064" width="14.42578125" style="1" customWidth="1"/>
    <col min="13065" max="13065" width="16.5703125" style="1" customWidth="1"/>
    <col min="13066" max="13067" width="14.42578125" style="1" customWidth="1"/>
    <col min="13068" max="13068" width="17.85546875" style="1" customWidth="1"/>
    <col min="13069" max="13069" width="38.42578125" style="1" customWidth="1"/>
    <col min="13070" max="13070" width="9.140625" style="1"/>
    <col min="13071" max="13071" width="12.140625" style="1" bestFit="1" customWidth="1"/>
    <col min="13072" max="13072" width="9.85546875" style="1" bestFit="1" customWidth="1"/>
    <col min="13073" max="13314" width="9.140625" style="1"/>
    <col min="13315" max="13315" width="8.7109375" style="1" customWidth="1"/>
    <col min="13316" max="13316" width="69.5703125" style="1" customWidth="1"/>
    <col min="13317" max="13317" width="12.42578125" style="1" customWidth="1"/>
    <col min="13318" max="13318" width="13.5703125" style="1" customWidth="1"/>
    <col min="13319" max="13320" width="14.42578125" style="1" customWidth="1"/>
    <col min="13321" max="13321" width="16.5703125" style="1" customWidth="1"/>
    <col min="13322" max="13323" width="14.42578125" style="1" customWidth="1"/>
    <col min="13324" max="13324" width="17.85546875" style="1" customWidth="1"/>
    <col min="13325" max="13325" width="38.42578125" style="1" customWidth="1"/>
    <col min="13326" max="13326" width="9.140625" style="1"/>
    <col min="13327" max="13327" width="12.140625" style="1" bestFit="1" customWidth="1"/>
    <col min="13328" max="13328" width="9.85546875" style="1" bestFit="1" customWidth="1"/>
    <col min="13329" max="13570" width="9.140625" style="1"/>
    <col min="13571" max="13571" width="8.7109375" style="1" customWidth="1"/>
    <col min="13572" max="13572" width="69.5703125" style="1" customWidth="1"/>
    <col min="13573" max="13573" width="12.42578125" style="1" customWidth="1"/>
    <col min="13574" max="13574" width="13.5703125" style="1" customWidth="1"/>
    <col min="13575" max="13576" width="14.42578125" style="1" customWidth="1"/>
    <col min="13577" max="13577" width="16.5703125" style="1" customWidth="1"/>
    <col min="13578" max="13579" width="14.42578125" style="1" customWidth="1"/>
    <col min="13580" max="13580" width="17.85546875" style="1" customWidth="1"/>
    <col min="13581" max="13581" width="38.42578125" style="1" customWidth="1"/>
    <col min="13582" max="13582" width="9.140625" style="1"/>
    <col min="13583" max="13583" width="12.140625" style="1" bestFit="1" customWidth="1"/>
    <col min="13584" max="13584" width="9.85546875" style="1" bestFit="1" customWidth="1"/>
    <col min="13585" max="13826" width="9.140625" style="1"/>
    <col min="13827" max="13827" width="8.7109375" style="1" customWidth="1"/>
    <col min="13828" max="13828" width="69.5703125" style="1" customWidth="1"/>
    <col min="13829" max="13829" width="12.42578125" style="1" customWidth="1"/>
    <col min="13830" max="13830" width="13.5703125" style="1" customWidth="1"/>
    <col min="13831" max="13832" width="14.42578125" style="1" customWidth="1"/>
    <col min="13833" max="13833" width="16.5703125" style="1" customWidth="1"/>
    <col min="13834" max="13835" width="14.42578125" style="1" customWidth="1"/>
    <col min="13836" max="13836" width="17.85546875" style="1" customWidth="1"/>
    <col min="13837" max="13837" width="38.42578125" style="1" customWidth="1"/>
    <col min="13838" max="13838" width="9.140625" style="1"/>
    <col min="13839" max="13839" width="12.140625" style="1" bestFit="1" customWidth="1"/>
    <col min="13840" max="13840" width="9.85546875" style="1" bestFit="1" customWidth="1"/>
    <col min="13841" max="14082" width="9.140625" style="1"/>
    <col min="14083" max="14083" width="8.7109375" style="1" customWidth="1"/>
    <col min="14084" max="14084" width="69.5703125" style="1" customWidth="1"/>
    <col min="14085" max="14085" width="12.42578125" style="1" customWidth="1"/>
    <col min="14086" max="14086" width="13.5703125" style="1" customWidth="1"/>
    <col min="14087" max="14088" width="14.42578125" style="1" customWidth="1"/>
    <col min="14089" max="14089" width="16.5703125" style="1" customWidth="1"/>
    <col min="14090" max="14091" width="14.42578125" style="1" customWidth="1"/>
    <col min="14092" max="14092" width="17.85546875" style="1" customWidth="1"/>
    <col min="14093" max="14093" width="38.42578125" style="1" customWidth="1"/>
    <col min="14094" max="14094" width="9.140625" style="1"/>
    <col min="14095" max="14095" width="12.140625" style="1" bestFit="1" customWidth="1"/>
    <col min="14096" max="14096" width="9.85546875" style="1" bestFit="1" customWidth="1"/>
    <col min="14097" max="14338" width="9.140625" style="1"/>
    <col min="14339" max="14339" width="8.7109375" style="1" customWidth="1"/>
    <col min="14340" max="14340" width="69.5703125" style="1" customWidth="1"/>
    <col min="14341" max="14341" width="12.42578125" style="1" customWidth="1"/>
    <col min="14342" max="14342" width="13.5703125" style="1" customWidth="1"/>
    <col min="14343" max="14344" width="14.42578125" style="1" customWidth="1"/>
    <col min="14345" max="14345" width="16.5703125" style="1" customWidth="1"/>
    <col min="14346" max="14347" width="14.42578125" style="1" customWidth="1"/>
    <col min="14348" max="14348" width="17.85546875" style="1" customWidth="1"/>
    <col min="14349" max="14349" width="38.42578125" style="1" customWidth="1"/>
    <col min="14350" max="14350" width="9.140625" style="1"/>
    <col min="14351" max="14351" width="12.140625" style="1" bestFit="1" customWidth="1"/>
    <col min="14352" max="14352" width="9.85546875" style="1" bestFit="1" customWidth="1"/>
    <col min="14353" max="14594" width="9.140625" style="1"/>
    <col min="14595" max="14595" width="8.7109375" style="1" customWidth="1"/>
    <col min="14596" max="14596" width="69.5703125" style="1" customWidth="1"/>
    <col min="14597" max="14597" width="12.42578125" style="1" customWidth="1"/>
    <col min="14598" max="14598" width="13.5703125" style="1" customWidth="1"/>
    <col min="14599" max="14600" width="14.42578125" style="1" customWidth="1"/>
    <col min="14601" max="14601" width="16.5703125" style="1" customWidth="1"/>
    <col min="14602" max="14603" width="14.42578125" style="1" customWidth="1"/>
    <col min="14604" max="14604" width="17.85546875" style="1" customWidth="1"/>
    <col min="14605" max="14605" width="38.42578125" style="1" customWidth="1"/>
    <col min="14606" max="14606" width="9.140625" style="1"/>
    <col min="14607" max="14607" width="12.140625" style="1" bestFit="1" customWidth="1"/>
    <col min="14608" max="14608" width="9.85546875" style="1" bestFit="1" customWidth="1"/>
    <col min="14609" max="14850" width="9.140625" style="1"/>
    <col min="14851" max="14851" width="8.7109375" style="1" customWidth="1"/>
    <col min="14852" max="14852" width="69.5703125" style="1" customWidth="1"/>
    <col min="14853" max="14853" width="12.42578125" style="1" customWidth="1"/>
    <col min="14854" max="14854" width="13.5703125" style="1" customWidth="1"/>
    <col min="14855" max="14856" width="14.42578125" style="1" customWidth="1"/>
    <col min="14857" max="14857" width="16.5703125" style="1" customWidth="1"/>
    <col min="14858" max="14859" width="14.42578125" style="1" customWidth="1"/>
    <col min="14860" max="14860" width="17.85546875" style="1" customWidth="1"/>
    <col min="14861" max="14861" width="38.42578125" style="1" customWidth="1"/>
    <col min="14862" max="14862" width="9.140625" style="1"/>
    <col min="14863" max="14863" width="12.140625" style="1" bestFit="1" customWidth="1"/>
    <col min="14864" max="14864" width="9.85546875" style="1" bestFit="1" customWidth="1"/>
    <col min="14865" max="15106" width="9.140625" style="1"/>
    <col min="15107" max="15107" width="8.7109375" style="1" customWidth="1"/>
    <col min="15108" max="15108" width="69.5703125" style="1" customWidth="1"/>
    <col min="15109" max="15109" width="12.42578125" style="1" customWidth="1"/>
    <col min="15110" max="15110" width="13.5703125" style="1" customWidth="1"/>
    <col min="15111" max="15112" width="14.42578125" style="1" customWidth="1"/>
    <col min="15113" max="15113" width="16.5703125" style="1" customWidth="1"/>
    <col min="15114" max="15115" width="14.42578125" style="1" customWidth="1"/>
    <col min="15116" max="15116" width="17.85546875" style="1" customWidth="1"/>
    <col min="15117" max="15117" width="38.42578125" style="1" customWidth="1"/>
    <col min="15118" max="15118" width="9.140625" style="1"/>
    <col min="15119" max="15119" width="12.140625" style="1" bestFit="1" customWidth="1"/>
    <col min="15120" max="15120" width="9.85546875" style="1" bestFit="1" customWidth="1"/>
    <col min="15121" max="15362" width="9.140625" style="1"/>
    <col min="15363" max="15363" width="8.7109375" style="1" customWidth="1"/>
    <col min="15364" max="15364" width="69.5703125" style="1" customWidth="1"/>
    <col min="15365" max="15365" width="12.42578125" style="1" customWidth="1"/>
    <col min="15366" max="15366" width="13.5703125" style="1" customWidth="1"/>
    <col min="15367" max="15368" width="14.42578125" style="1" customWidth="1"/>
    <col min="15369" max="15369" width="16.5703125" style="1" customWidth="1"/>
    <col min="15370" max="15371" width="14.42578125" style="1" customWidth="1"/>
    <col min="15372" max="15372" width="17.85546875" style="1" customWidth="1"/>
    <col min="15373" max="15373" width="38.42578125" style="1" customWidth="1"/>
    <col min="15374" max="15374" width="9.140625" style="1"/>
    <col min="15375" max="15375" width="12.140625" style="1" bestFit="1" customWidth="1"/>
    <col min="15376" max="15376" width="9.85546875" style="1" bestFit="1" customWidth="1"/>
    <col min="15377" max="15618" width="9.140625" style="1"/>
    <col min="15619" max="15619" width="8.7109375" style="1" customWidth="1"/>
    <col min="15620" max="15620" width="69.5703125" style="1" customWidth="1"/>
    <col min="15621" max="15621" width="12.42578125" style="1" customWidth="1"/>
    <col min="15622" max="15622" width="13.5703125" style="1" customWidth="1"/>
    <col min="15623" max="15624" width="14.42578125" style="1" customWidth="1"/>
    <col min="15625" max="15625" width="16.5703125" style="1" customWidth="1"/>
    <col min="15626" max="15627" width="14.42578125" style="1" customWidth="1"/>
    <col min="15628" max="15628" width="17.85546875" style="1" customWidth="1"/>
    <col min="15629" max="15629" width="38.42578125" style="1" customWidth="1"/>
    <col min="15630" max="15630" width="9.140625" style="1"/>
    <col min="15631" max="15631" width="12.140625" style="1" bestFit="1" customWidth="1"/>
    <col min="15632" max="15632" width="9.85546875" style="1" bestFit="1" customWidth="1"/>
    <col min="15633" max="15874" width="9.140625" style="1"/>
    <col min="15875" max="15875" width="8.7109375" style="1" customWidth="1"/>
    <col min="15876" max="15876" width="69.5703125" style="1" customWidth="1"/>
    <col min="15877" max="15877" width="12.42578125" style="1" customWidth="1"/>
    <col min="15878" max="15878" width="13.5703125" style="1" customWidth="1"/>
    <col min="15879" max="15880" width="14.42578125" style="1" customWidth="1"/>
    <col min="15881" max="15881" width="16.5703125" style="1" customWidth="1"/>
    <col min="15882" max="15883" width="14.42578125" style="1" customWidth="1"/>
    <col min="15884" max="15884" width="17.85546875" style="1" customWidth="1"/>
    <col min="15885" max="15885" width="38.42578125" style="1" customWidth="1"/>
    <col min="15886" max="15886" width="9.140625" style="1"/>
    <col min="15887" max="15887" width="12.140625" style="1" bestFit="1" customWidth="1"/>
    <col min="15888" max="15888" width="9.85546875" style="1" bestFit="1" customWidth="1"/>
    <col min="15889" max="16130" width="9.140625" style="1"/>
    <col min="16131" max="16131" width="8.7109375" style="1" customWidth="1"/>
    <col min="16132" max="16132" width="69.5703125" style="1" customWidth="1"/>
    <col min="16133" max="16133" width="12.42578125" style="1" customWidth="1"/>
    <col min="16134" max="16134" width="13.5703125" style="1" customWidth="1"/>
    <col min="16135" max="16136" width="14.42578125" style="1" customWidth="1"/>
    <col min="16137" max="16137" width="16.5703125" style="1" customWidth="1"/>
    <col min="16138" max="16139" width="14.42578125" style="1" customWidth="1"/>
    <col min="16140" max="16140" width="17.85546875" style="1" customWidth="1"/>
    <col min="16141" max="16141" width="38.42578125" style="1" customWidth="1"/>
    <col min="16142" max="16142" width="9.140625" style="1"/>
    <col min="16143" max="16143" width="12.140625" style="1" bestFit="1" customWidth="1"/>
    <col min="16144" max="16144" width="9.85546875" style="1" bestFit="1" customWidth="1"/>
    <col min="16145" max="16384" width="9.140625" style="1"/>
  </cols>
  <sheetData>
    <row r="2" spans="1:14" ht="15.75" x14ac:dyDescent="0.25">
      <c r="M2" s="7"/>
      <c r="N2" s="7" t="s">
        <v>60</v>
      </c>
    </row>
    <row r="3" spans="1:14" s="8" customFormat="1" ht="15.75" x14ac:dyDescent="0.25">
      <c r="A3" s="8" t="s">
        <v>15</v>
      </c>
      <c r="C3" s="31"/>
      <c r="K3" s="10"/>
      <c r="L3" s="11"/>
      <c r="M3" s="12"/>
      <c r="N3" s="12" t="s">
        <v>0</v>
      </c>
    </row>
    <row r="4" spans="1:14" s="8" customFormat="1" ht="15.75" x14ac:dyDescent="0.25">
      <c r="C4" s="31"/>
      <c r="K4" s="13"/>
      <c r="L4" s="11"/>
      <c r="M4" s="12"/>
      <c r="N4" s="12" t="s">
        <v>18</v>
      </c>
    </row>
    <row r="5" spans="1:14" s="8" customFormat="1" ht="15.75" x14ac:dyDescent="0.25">
      <c r="C5" s="31"/>
      <c r="K5" s="13"/>
      <c r="L5" s="11"/>
      <c r="M5" s="12"/>
      <c r="N5" s="12" t="s">
        <v>148</v>
      </c>
    </row>
    <row r="6" spans="1:14" ht="15.75" x14ac:dyDescent="0.25">
      <c r="D6" s="8"/>
      <c r="L6" s="8"/>
      <c r="M6" s="12"/>
      <c r="N6" s="12" t="s">
        <v>149</v>
      </c>
    </row>
    <row r="7" spans="1:14" ht="15.75" x14ac:dyDescent="0.25">
      <c r="D7" s="8"/>
    </row>
    <row r="8" spans="1:14" ht="20.25" x14ac:dyDescent="0.25">
      <c r="C8" s="32" t="s">
        <v>16</v>
      </c>
      <c r="D8" s="16"/>
      <c r="E8" s="6"/>
      <c r="F8" s="6"/>
      <c r="G8" s="6"/>
      <c r="H8" s="6"/>
      <c r="I8" s="6"/>
      <c r="J8" s="6"/>
      <c r="K8" s="6"/>
      <c r="L8" s="6"/>
    </row>
    <row r="9" spans="1:14" ht="20.25" x14ac:dyDescent="0.25">
      <c r="B9" s="18"/>
      <c r="C9" s="34" t="s">
        <v>61</v>
      </c>
      <c r="D9" s="1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0.25" x14ac:dyDescent="0.25">
      <c r="B10" s="18"/>
      <c r="C10" s="34" t="s">
        <v>17</v>
      </c>
      <c r="D10" s="1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0.25" x14ac:dyDescent="0.25">
      <c r="B11" s="18"/>
      <c r="C11" s="34" t="s">
        <v>75</v>
      </c>
      <c r="D11" s="1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0.25" x14ac:dyDescent="0.25">
      <c r="B12" s="1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40.5" x14ac:dyDescent="0.25">
      <c r="B13" s="18" t="s">
        <v>20</v>
      </c>
      <c r="C13" s="56" t="s">
        <v>1</v>
      </c>
      <c r="D13" s="57" t="s">
        <v>2</v>
      </c>
      <c r="E13" s="56" t="s">
        <v>59</v>
      </c>
      <c r="F13" s="56" t="s">
        <v>3</v>
      </c>
      <c r="G13" s="57" t="s">
        <v>4</v>
      </c>
      <c r="H13" s="57"/>
      <c r="I13" s="57"/>
      <c r="J13" s="57"/>
      <c r="K13" s="57"/>
      <c r="L13" s="56" t="s">
        <v>5</v>
      </c>
      <c r="M13" s="56" t="s">
        <v>19</v>
      </c>
      <c r="N13" s="56" t="s">
        <v>26</v>
      </c>
    </row>
    <row r="14" spans="1:14" ht="78.75" x14ac:dyDescent="0.25">
      <c r="B14" s="18" t="s">
        <v>20</v>
      </c>
      <c r="C14" s="57"/>
      <c r="D14" s="57"/>
      <c r="E14" s="57"/>
      <c r="F14" s="57"/>
      <c r="G14" s="19" t="s">
        <v>28</v>
      </c>
      <c r="H14" s="19" t="s">
        <v>27</v>
      </c>
      <c r="I14" s="19" t="s">
        <v>6</v>
      </c>
      <c r="J14" s="19" t="s">
        <v>74</v>
      </c>
      <c r="K14" s="20" t="s">
        <v>7</v>
      </c>
      <c r="L14" s="57"/>
      <c r="M14" s="57"/>
      <c r="N14" s="57"/>
    </row>
    <row r="15" spans="1:14" s="14" customFormat="1" ht="40.5" x14ac:dyDescent="0.25">
      <c r="B15" s="18" t="s">
        <v>20</v>
      </c>
      <c r="C15" s="35" t="s">
        <v>43</v>
      </c>
      <c r="D15" s="20">
        <v>2</v>
      </c>
      <c r="E15" s="20">
        <v>3</v>
      </c>
      <c r="F15" s="20">
        <v>4</v>
      </c>
      <c r="G15" s="20">
        <v>5</v>
      </c>
      <c r="H15" s="20">
        <v>6</v>
      </c>
      <c r="I15" s="20">
        <v>7</v>
      </c>
      <c r="J15" s="20">
        <v>8</v>
      </c>
      <c r="K15" s="20">
        <v>9</v>
      </c>
      <c r="L15" s="20">
        <v>10</v>
      </c>
      <c r="M15" s="20">
        <v>11</v>
      </c>
      <c r="N15" s="20">
        <v>12</v>
      </c>
    </row>
    <row r="16" spans="1:14" s="17" customFormat="1" ht="40.5" x14ac:dyDescent="0.25">
      <c r="B16" s="18" t="s">
        <v>20</v>
      </c>
      <c r="C16" s="38" t="s">
        <v>34</v>
      </c>
      <c r="D16" s="39" t="s">
        <v>29</v>
      </c>
      <c r="E16" s="40"/>
      <c r="F16" s="39"/>
      <c r="G16" s="41"/>
      <c r="H16" s="41"/>
      <c r="I16" s="41"/>
      <c r="J16" s="41"/>
      <c r="K16" s="41"/>
      <c r="L16" s="39"/>
      <c r="M16" s="39"/>
      <c r="N16" s="39"/>
    </row>
    <row r="17" spans="2:14" s="14" customFormat="1" ht="60" x14ac:dyDescent="0.25">
      <c r="B17" s="18" t="s">
        <v>20</v>
      </c>
      <c r="C17" s="35"/>
      <c r="D17" s="54" t="s">
        <v>144</v>
      </c>
      <c r="E17" s="20"/>
      <c r="F17" s="20"/>
      <c r="G17" s="20"/>
      <c r="H17" s="20"/>
      <c r="I17" s="20"/>
      <c r="J17" s="20"/>
      <c r="K17" s="20"/>
      <c r="L17" s="20"/>
      <c r="M17" s="55" t="s">
        <v>145</v>
      </c>
      <c r="N17" s="55" t="s">
        <v>146</v>
      </c>
    </row>
    <row r="18" spans="2:14" s="17" customFormat="1" ht="40.5" x14ac:dyDescent="0.25">
      <c r="B18" s="18" t="s">
        <v>20</v>
      </c>
      <c r="C18" s="38" t="s">
        <v>35</v>
      </c>
      <c r="D18" s="39" t="s">
        <v>30</v>
      </c>
      <c r="E18" s="40"/>
      <c r="F18" s="39"/>
      <c r="G18" s="41"/>
      <c r="H18" s="41"/>
      <c r="I18" s="41"/>
      <c r="J18" s="41"/>
      <c r="K18" s="41"/>
      <c r="L18" s="39"/>
      <c r="M18" s="39"/>
      <c r="N18" s="39"/>
    </row>
    <row r="19" spans="2:14" s="17" customFormat="1" ht="40.5" x14ac:dyDescent="0.25">
      <c r="B19" s="18" t="s">
        <v>20</v>
      </c>
      <c r="C19" s="36" t="s">
        <v>43</v>
      </c>
      <c r="D19" s="42" t="s">
        <v>53</v>
      </c>
      <c r="E19" s="48"/>
      <c r="F19" s="28"/>
      <c r="G19" s="30"/>
      <c r="H19" s="30"/>
      <c r="I19" s="30">
        <f>SUM(I20:I41)</f>
        <v>475</v>
      </c>
      <c r="J19" s="30"/>
      <c r="K19" s="46">
        <f>G19+H19+I19+J19</f>
        <v>475</v>
      </c>
      <c r="L19" s="44"/>
      <c r="M19" s="28"/>
      <c r="N19" s="28"/>
    </row>
    <row r="20" spans="2:14" ht="40.5" x14ac:dyDescent="0.25">
      <c r="B20" s="18" t="s">
        <v>20</v>
      </c>
      <c r="C20" s="33" t="s">
        <v>56</v>
      </c>
      <c r="D20" s="47" t="s">
        <v>95</v>
      </c>
      <c r="E20" s="49" t="s">
        <v>9</v>
      </c>
      <c r="F20" s="26">
        <v>1</v>
      </c>
      <c r="G20" s="26"/>
      <c r="H20" s="26"/>
      <c r="I20" s="26">
        <v>173</v>
      </c>
      <c r="J20" s="26"/>
      <c r="K20" s="53">
        <f t="shared" ref="K20:K41" si="0">G20+H20+I20+J20</f>
        <v>173</v>
      </c>
      <c r="L20" s="47" t="s">
        <v>116</v>
      </c>
      <c r="M20" s="43" t="s">
        <v>120</v>
      </c>
      <c r="N20" s="23"/>
    </row>
    <row r="21" spans="2:14" ht="40.5" x14ac:dyDescent="0.25">
      <c r="B21" s="18" t="s">
        <v>20</v>
      </c>
      <c r="C21" s="33" t="s">
        <v>57</v>
      </c>
      <c r="D21" s="47" t="s">
        <v>96</v>
      </c>
      <c r="E21" s="49" t="s">
        <v>9</v>
      </c>
      <c r="F21" s="26">
        <v>1</v>
      </c>
      <c r="G21" s="26"/>
      <c r="H21" s="26"/>
      <c r="I21" s="26">
        <v>5</v>
      </c>
      <c r="J21" s="26"/>
      <c r="K21" s="53">
        <f t="shared" si="0"/>
        <v>5</v>
      </c>
      <c r="L21" s="47" t="s">
        <v>116</v>
      </c>
      <c r="M21" s="43" t="s">
        <v>120</v>
      </c>
      <c r="N21" s="23"/>
    </row>
    <row r="22" spans="2:14" ht="30" x14ac:dyDescent="0.25">
      <c r="B22" s="18"/>
      <c r="C22" s="33" t="s">
        <v>58</v>
      </c>
      <c r="D22" s="47" t="s">
        <v>97</v>
      </c>
      <c r="E22" s="49" t="s">
        <v>9</v>
      </c>
      <c r="F22" s="26">
        <v>1</v>
      </c>
      <c r="G22" s="26"/>
      <c r="H22" s="26"/>
      <c r="I22" s="26">
        <v>21</v>
      </c>
      <c r="J22" s="26"/>
      <c r="K22" s="53">
        <f t="shared" si="0"/>
        <v>21</v>
      </c>
      <c r="L22" s="47" t="s">
        <v>116</v>
      </c>
      <c r="M22" s="43" t="s">
        <v>120</v>
      </c>
      <c r="N22" s="23"/>
    </row>
    <row r="23" spans="2:14" ht="40.5" x14ac:dyDescent="0.25">
      <c r="B23" s="18" t="s">
        <v>20</v>
      </c>
      <c r="C23" s="33" t="s">
        <v>76</v>
      </c>
      <c r="D23" s="47" t="s">
        <v>98</v>
      </c>
      <c r="E23" s="49" t="s">
        <v>9</v>
      </c>
      <c r="F23" s="26">
        <v>1</v>
      </c>
      <c r="G23" s="26"/>
      <c r="H23" s="26"/>
      <c r="I23" s="26">
        <v>25</v>
      </c>
      <c r="J23" s="26"/>
      <c r="K23" s="53">
        <f t="shared" si="0"/>
        <v>25</v>
      </c>
      <c r="L23" s="47" t="s">
        <v>117</v>
      </c>
      <c r="M23" s="43" t="s">
        <v>120</v>
      </c>
      <c r="N23" s="23"/>
    </row>
    <row r="24" spans="2:14" ht="30" x14ac:dyDescent="0.25">
      <c r="B24" s="18"/>
      <c r="C24" s="33" t="s">
        <v>77</v>
      </c>
      <c r="D24" s="47" t="s">
        <v>99</v>
      </c>
      <c r="E24" s="49" t="s">
        <v>9</v>
      </c>
      <c r="F24" s="26">
        <v>10</v>
      </c>
      <c r="G24" s="26"/>
      <c r="H24" s="26"/>
      <c r="I24" s="26">
        <v>4</v>
      </c>
      <c r="J24" s="26"/>
      <c r="K24" s="53">
        <f t="shared" si="0"/>
        <v>4</v>
      </c>
      <c r="L24" s="47" t="s">
        <v>117</v>
      </c>
      <c r="M24" s="43" t="s">
        <v>120</v>
      </c>
      <c r="N24" s="23"/>
    </row>
    <row r="25" spans="2:14" ht="30" x14ac:dyDescent="0.25">
      <c r="B25" s="18"/>
      <c r="C25" s="33" t="s">
        <v>78</v>
      </c>
      <c r="D25" s="47" t="s">
        <v>100</v>
      </c>
      <c r="E25" s="49" t="s">
        <v>9</v>
      </c>
      <c r="F25" s="26">
        <v>1</v>
      </c>
      <c r="G25" s="26"/>
      <c r="H25" s="26"/>
      <c r="I25" s="26">
        <v>5</v>
      </c>
      <c r="J25" s="26"/>
      <c r="K25" s="53">
        <f t="shared" si="0"/>
        <v>5</v>
      </c>
      <c r="L25" s="47" t="s">
        <v>117</v>
      </c>
      <c r="M25" s="43" t="s">
        <v>120</v>
      </c>
      <c r="N25" s="23"/>
    </row>
    <row r="26" spans="2:14" ht="30" x14ac:dyDescent="0.25">
      <c r="B26" s="18"/>
      <c r="C26" s="33" t="s">
        <v>79</v>
      </c>
      <c r="D26" s="47" t="s">
        <v>101</v>
      </c>
      <c r="E26" s="49" t="s">
        <v>9</v>
      </c>
      <c r="F26" s="26">
        <v>1</v>
      </c>
      <c r="G26" s="26"/>
      <c r="H26" s="26"/>
      <c r="I26" s="26">
        <v>25</v>
      </c>
      <c r="J26" s="26"/>
      <c r="K26" s="53">
        <f t="shared" si="0"/>
        <v>25</v>
      </c>
      <c r="L26" s="47" t="s">
        <v>117</v>
      </c>
      <c r="M26" s="43" t="s">
        <v>120</v>
      </c>
      <c r="N26" s="23"/>
    </row>
    <row r="27" spans="2:14" ht="30" x14ac:dyDescent="0.25">
      <c r="B27" s="18"/>
      <c r="C27" s="33" t="s">
        <v>80</v>
      </c>
      <c r="D27" s="47" t="s">
        <v>102</v>
      </c>
      <c r="E27" s="49" t="s">
        <v>9</v>
      </c>
      <c r="F27" s="26">
        <v>6</v>
      </c>
      <c r="G27" s="26"/>
      <c r="H27" s="26"/>
      <c r="I27" s="26">
        <v>4</v>
      </c>
      <c r="J27" s="26"/>
      <c r="K27" s="53">
        <f t="shared" si="0"/>
        <v>4</v>
      </c>
      <c r="L27" s="47" t="s">
        <v>117</v>
      </c>
      <c r="M27" s="43" t="s">
        <v>120</v>
      </c>
      <c r="N27" s="23"/>
    </row>
    <row r="28" spans="2:14" ht="30" x14ac:dyDescent="0.25">
      <c r="B28" s="18"/>
      <c r="C28" s="33" t="s">
        <v>81</v>
      </c>
      <c r="D28" s="47" t="s">
        <v>103</v>
      </c>
      <c r="E28" s="49" t="s">
        <v>9</v>
      </c>
      <c r="F28" s="26">
        <v>1</v>
      </c>
      <c r="G28" s="26"/>
      <c r="H28" s="26"/>
      <c r="I28" s="26">
        <v>5</v>
      </c>
      <c r="J28" s="26"/>
      <c r="K28" s="53">
        <f t="shared" si="0"/>
        <v>5</v>
      </c>
      <c r="L28" s="47" t="s">
        <v>117</v>
      </c>
      <c r="M28" s="43" t="s">
        <v>120</v>
      </c>
      <c r="N28" s="23"/>
    </row>
    <row r="29" spans="2:14" ht="30" x14ac:dyDescent="0.25">
      <c r="B29" s="18"/>
      <c r="C29" s="33" t="s">
        <v>82</v>
      </c>
      <c r="D29" s="47" t="s">
        <v>104</v>
      </c>
      <c r="E29" s="49" t="s">
        <v>123</v>
      </c>
      <c r="F29" s="26">
        <v>25</v>
      </c>
      <c r="G29" s="26"/>
      <c r="H29" s="26"/>
      <c r="I29" s="26">
        <v>10</v>
      </c>
      <c r="J29" s="26"/>
      <c r="K29" s="53">
        <f t="shared" si="0"/>
        <v>10</v>
      </c>
      <c r="L29" s="47" t="s">
        <v>117</v>
      </c>
      <c r="M29" s="43" t="s">
        <v>120</v>
      </c>
      <c r="N29" s="23"/>
    </row>
    <row r="30" spans="2:14" ht="31.5" x14ac:dyDescent="0.25">
      <c r="B30" s="18"/>
      <c r="C30" s="33" t="s">
        <v>83</v>
      </c>
      <c r="D30" s="47" t="s">
        <v>105</v>
      </c>
      <c r="E30" s="49" t="s">
        <v>123</v>
      </c>
      <c r="F30" s="26">
        <v>15</v>
      </c>
      <c r="G30" s="26"/>
      <c r="H30" s="26"/>
      <c r="I30" s="26">
        <v>15</v>
      </c>
      <c r="J30" s="26"/>
      <c r="K30" s="53">
        <f t="shared" si="0"/>
        <v>15</v>
      </c>
      <c r="L30" s="47" t="s">
        <v>118</v>
      </c>
      <c r="M30" s="43" t="s">
        <v>120</v>
      </c>
      <c r="N30" s="23"/>
    </row>
    <row r="31" spans="2:14" ht="30" x14ac:dyDescent="0.25">
      <c r="B31" s="18"/>
      <c r="C31" s="33" t="s">
        <v>84</v>
      </c>
      <c r="D31" s="47" t="s">
        <v>106</v>
      </c>
      <c r="E31" s="49" t="s">
        <v>9</v>
      </c>
      <c r="F31" s="26">
        <v>6</v>
      </c>
      <c r="G31" s="26"/>
      <c r="H31" s="26"/>
      <c r="I31" s="26">
        <v>4</v>
      </c>
      <c r="J31" s="26"/>
      <c r="K31" s="53">
        <f t="shared" si="0"/>
        <v>4</v>
      </c>
      <c r="L31" s="47" t="s">
        <v>118</v>
      </c>
      <c r="M31" s="43" t="s">
        <v>120</v>
      </c>
      <c r="N31" s="23"/>
    </row>
    <row r="32" spans="2:14" ht="30" x14ac:dyDescent="0.25">
      <c r="B32" s="18"/>
      <c r="C32" s="33" t="s">
        <v>85</v>
      </c>
      <c r="D32" s="47" t="s">
        <v>107</v>
      </c>
      <c r="E32" s="49" t="s">
        <v>9</v>
      </c>
      <c r="F32" s="26">
        <v>1</v>
      </c>
      <c r="G32" s="26"/>
      <c r="H32" s="26"/>
      <c r="I32" s="26">
        <v>5</v>
      </c>
      <c r="J32" s="26"/>
      <c r="K32" s="53">
        <f t="shared" si="0"/>
        <v>5</v>
      </c>
      <c r="L32" s="47" t="s">
        <v>118</v>
      </c>
      <c r="M32" s="43" t="s">
        <v>120</v>
      </c>
      <c r="N32" s="23"/>
    </row>
    <row r="33" spans="2:14" ht="30" x14ac:dyDescent="0.25">
      <c r="B33" s="18"/>
      <c r="C33" s="33" t="s">
        <v>86</v>
      </c>
      <c r="D33" s="47" t="s">
        <v>108</v>
      </c>
      <c r="E33" s="49" t="s">
        <v>9</v>
      </c>
      <c r="F33" s="26">
        <v>1</v>
      </c>
      <c r="G33" s="26"/>
      <c r="H33" s="26"/>
      <c r="I33" s="26">
        <v>20</v>
      </c>
      <c r="J33" s="26"/>
      <c r="K33" s="53">
        <f t="shared" si="0"/>
        <v>20</v>
      </c>
      <c r="L33" s="47" t="s">
        <v>118</v>
      </c>
      <c r="M33" s="43" t="s">
        <v>120</v>
      </c>
      <c r="N33" s="23"/>
    </row>
    <row r="34" spans="2:14" ht="31.5" x14ac:dyDescent="0.25">
      <c r="B34" s="18"/>
      <c r="C34" s="33" t="s">
        <v>87</v>
      </c>
      <c r="D34" s="47" t="s">
        <v>109</v>
      </c>
      <c r="E34" s="49" t="s">
        <v>123</v>
      </c>
      <c r="F34" s="26">
        <v>10</v>
      </c>
      <c r="G34" s="26"/>
      <c r="H34" s="26"/>
      <c r="I34" s="26">
        <v>10</v>
      </c>
      <c r="J34" s="26"/>
      <c r="K34" s="53">
        <f t="shared" si="0"/>
        <v>10</v>
      </c>
      <c r="L34" s="47" t="s">
        <v>118</v>
      </c>
      <c r="M34" s="43" t="s">
        <v>120</v>
      </c>
      <c r="N34" s="23"/>
    </row>
    <row r="35" spans="2:14" ht="30" x14ac:dyDescent="0.25">
      <c r="B35" s="18"/>
      <c r="C35" s="33" t="s">
        <v>88</v>
      </c>
      <c r="D35" s="47" t="s">
        <v>110</v>
      </c>
      <c r="E35" s="49" t="s">
        <v>9</v>
      </c>
      <c r="F35" s="26">
        <v>2</v>
      </c>
      <c r="G35" s="26"/>
      <c r="H35" s="26"/>
      <c r="I35" s="26">
        <v>13</v>
      </c>
      <c r="J35" s="26"/>
      <c r="K35" s="53">
        <f t="shared" si="0"/>
        <v>13</v>
      </c>
      <c r="L35" s="47" t="s">
        <v>118</v>
      </c>
      <c r="M35" s="43" t="s">
        <v>120</v>
      </c>
      <c r="N35" s="23"/>
    </row>
    <row r="36" spans="2:14" ht="30" x14ac:dyDescent="0.25">
      <c r="B36" s="18"/>
      <c r="C36" s="33" t="s">
        <v>89</v>
      </c>
      <c r="D36" s="47" t="s">
        <v>111</v>
      </c>
      <c r="E36" s="49" t="s">
        <v>9</v>
      </c>
      <c r="F36" s="26">
        <v>1</v>
      </c>
      <c r="G36" s="26"/>
      <c r="H36" s="26"/>
      <c r="I36" s="26">
        <v>80</v>
      </c>
      <c r="J36" s="26"/>
      <c r="K36" s="53">
        <f t="shared" si="0"/>
        <v>80</v>
      </c>
      <c r="L36" s="47" t="s">
        <v>118</v>
      </c>
      <c r="M36" s="43" t="s">
        <v>120</v>
      </c>
      <c r="N36" s="23"/>
    </row>
    <row r="37" spans="2:14" ht="30" x14ac:dyDescent="0.25">
      <c r="B37" s="18"/>
      <c r="C37" s="33" t="s">
        <v>90</v>
      </c>
      <c r="D37" s="47" t="s">
        <v>112</v>
      </c>
      <c r="E37" s="49" t="s">
        <v>9</v>
      </c>
      <c r="F37" s="26">
        <v>1</v>
      </c>
      <c r="G37" s="26"/>
      <c r="H37" s="26"/>
      <c r="I37" s="26">
        <v>20</v>
      </c>
      <c r="J37" s="26"/>
      <c r="K37" s="53">
        <f t="shared" si="0"/>
        <v>20</v>
      </c>
      <c r="L37" s="47" t="s">
        <v>119</v>
      </c>
      <c r="M37" s="43" t="s">
        <v>120</v>
      </c>
      <c r="N37" s="23"/>
    </row>
    <row r="38" spans="2:14" ht="30" x14ac:dyDescent="0.25">
      <c r="B38" s="18"/>
      <c r="C38" s="33" t="s">
        <v>91</v>
      </c>
      <c r="D38" s="47" t="s">
        <v>113</v>
      </c>
      <c r="E38" s="49" t="s">
        <v>123</v>
      </c>
      <c r="F38" s="26">
        <v>15</v>
      </c>
      <c r="G38" s="26"/>
      <c r="H38" s="26"/>
      <c r="I38" s="26">
        <v>15</v>
      </c>
      <c r="J38" s="26"/>
      <c r="K38" s="53">
        <f t="shared" si="0"/>
        <v>15</v>
      </c>
      <c r="L38" s="47" t="s">
        <v>119</v>
      </c>
      <c r="M38" s="43" t="s">
        <v>120</v>
      </c>
      <c r="N38" s="23"/>
    </row>
    <row r="39" spans="2:14" ht="30" x14ac:dyDescent="0.25">
      <c r="B39" s="18"/>
      <c r="C39" s="33" t="s">
        <v>92</v>
      </c>
      <c r="D39" s="47" t="s">
        <v>114</v>
      </c>
      <c r="E39" s="49" t="s">
        <v>9</v>
      </c>
      <c r="F39" s="26">
        <v>4</v>
      </c>
      <c r="G39" s="26"/>
      <c r="H39" s="26"/>
      <c r="I39" s="26">
        <v>7</v>
      </c>
      <c r="J39" s="26"/>
      <c r="K39" s="53">
        <f t="shared" si="0"/>
        <v>7</v>
      </c>
      <c r="L39" s="47" t="s">
        <v>118</v>
      </c>
      <c r="M39" s="43" t="s">
        <v>120</v>
      </c>
      <c r="N39" s="23"/>
    </row>
    <row r="40" spans="2:14" ht="30" x14ac:dyDescent="0.25">
      <c r="B40" s="18"/>
      <c r="C40" s="33" t="s">
        <v>93</v>
      </c>
      <c r="D40" s="47" t="s">
        <v>115</v>
      </c>
      <c r="E40" s="49" t="s">
        <v>9</v>
      </c>
      <c r="F40" s="26">
        <v>6</v>
      </c>
      <c r="G40" s="26"/>
      <c r="H40" s="26"/>
      <c r="I40" s="26">
        <v>4</v>
      </c>
      <c r="J40" s="26"/>
      <c r="K40" s="53">
        <f t="shared" si="0"/>
        <v>4</v>
      </c>
      <c r="L40" s="47" t="s">
        <v>118</v>
      </c>
      <c r="M40" s="43" t="s">
        <v>120</v>
      </c>
      <c r="N40" s="23"/>
    </row>
    <row r="41" spans="2:14" ht="40.5" x14ac:dyDescent="0.25">
      <c r="B41" s="18" t="s">
        <v>20</v>
      </c>
      <c r="C41" s="33" t="s">
        <v>94</v>
      </c>
      <c r="D41" s="47" t="s">
        <v>121</v>
      </c>
      <c r="E41" s="49" t="s">
        <v>9</v>
      </c>
      <c r="F41" s="26">
        <v>1</v>
      </c>
      <c r="G41" s="26"/>
      <c r="H41" s="26"/>
      <c r="I41" s="26">
        <v>5</v>
      </c>
      <c r="J41" s="26"/>
      <c r="K41" s="53">
        <f t="shared" si="0"/>
        <v>5</v>
      </c>
      <c r="L41" s="47" t="s">
        <v>118</v>
      </c>
      <c r="M41" s="43" t="s">
        <v>120</v>
      </c>
      <c r="N41" s="23"/>
    </row>
    <row r="42" spans="2:14" s="17" customFormat="1" ht="40.5" x14ac:dyDescent="0.25">
      <c r="B42" s="18" t="s">
        <v>20</v>
      </c>
      <c r="C42" s="50" t="s">
        <v>44</v>
      </c>
      <c r="D42" s="51" t="s">
        <v>36</v>
      </c>
      <c r="E42" s="29"/>
      <c r="F42" s="28"/>
      <c r="G42" s="30">
        <f>SUM(G43:G48)</f>
        <v>0</v>
      </c>
      <c r="H42" s="30">
        <f>SUM(H43:H48)</f>
        <v>9032.1645100000005</v>
      </c>
      <c r="I42" s="30">
        <f>SUM(I43:I48)</f>
        <v>102</v>
      </c>
      <c r="J42" s="30"/>
      <c r="K42" s="30">
        <f>H42+I42</f>
        <v>9134.1645100000005</v>
      </c>
      <c r="L42" s="45"/>
      <c r="M42" s="28"/>
      <c r="N42" s="28"/>
    </row>
    <row r="43" spans="2:14" ht="45" x14ac:dyDescent="0.25">
      <c r="B43" s="18" t="s">
        <v>20</v>
      </c>
      <c r="C43" s="33" t="s">
        <v>126</v>
      </c>
      <c r="D43" s="24" t="s">
        <v>122</v>
      </c>
      <c r="E43" s="25" t="s">
        <v>123</v>
      </c>
      <c r="F43" s="26">
        <v>320</v>
      </c>
      <c r="G43" s="26"/>
      <c r="H43" s="26">
        <v>1350</v>
      </c>
      <c r="I43" s="26"/>
      <c r="J43" s="26"/>
      <c r="K43" s="26">
        <f>G43+H43+I43</f>
        <v>1350</v>
      </c>
      <c r="L43" s="23" t="s">
        <v>135</v>
      </c>
      <c r="M43" s="24" t="s">
        <v>137</v>
      </c>
      <c r="N43" s="23"/>
    </row>
    <row r="44" spans="2:14" ht="45" x14ac:dyDescent="0.25">
      <c r="B44" s="18"/>
      <c r="C44" s="33" t="s">
        <v>127</v>
      </c>
      <c r="D44" s="24" t="s">
        <v>124</v>
      </c>
      <c r="E44" s="25" t="s">
        <v>123</v>
      </c>
      <c r="F44" s="26">
        <v>550</v>
      </c>
      <c r="G44" s="26"/>
      <c r="H44" s="26">
        <v>1453.202</v>
      </c>
      <c r="I44" s="26"/>
      <c r="J44" s="26"/>
      <c r="K44" s="26">
        <f t="shared" ref="K44:K48" si="1">G44+H44+I44</f>
        <v>1453.202</v>
      </c>
      <c r="L44" s="23" t="s">
        <v>136</v>
      </c>
      <c r="M44" s="24" t="s">
        <v>137</v>
      </c>
      <c r="N44" s="23"/>
    </row>
    <row r="45" spans="2:14" ht="45" x14ac:dyDescent="0.25">
      <c r="B45" s="18"/>
      <c r="C45" s="33" t="s">
        <v>128</v>
      </c>
      <c r="D45" s="24" t="s">
        <v>125</v>
      </c>
      <c r="E45" s="25" t="s">
        <v>123</v>
      </c>
      <c r="F45" s="26">
        <v>900</v>
      </c>
      <c r="G45" s="26"/>
      <c r="H45" s="26">
        <v>3061.3956800000001</v>
      </c>
      <c r="I45" s="26"/>
      <c r="J45" s="26"/>
      <c r="K45" s="26">
        <f t="shared" si="1"/>
        <v>3061.3956800000001</v>
      </c>
      <c r="L45" s="23" t="s">
        <v>119</v>
      </c>
      <c r="M45" s="24" t="s">
        <v>137</v>
      </c>
      <c r="N45" s="23"/>
    </row>
    <row r="46" spans="2:14" ht="45" x14ac:dyDescent="0.25">
      <c r="B46" s="18"/>
      <c r="C46" s="33" t="s">
        <v>129</v>
      </c>
      <c r="D46" s="24" t="s">
        <v>130</v>
      </c>
      <c r="E46" s="25" t="s">
        <v>9</v>
      </c>
      <c r="F46" s="26">
        <v>1</v>
      </c>
      <c r="G46" s="26"/>
      <c r="H46" s="26">
        <v>2807.5668300000002</v>
      </c>
      <c r="I46" s="26"/>
      <c r="J46" s="26"/>
      <c r="K46" s="26">
        <f t="shared" si="1"/>
        <v>2807.5668300000002</v>
      </c>
      <c r="L46" s="52">
        <v>45962</v>
      </c>
      <c r="M46" s="24" t="s">
        <v>137</v>
      </c>
      <c r="N46" s="23"/>
    </row>
    <row r="47" spans="2:14" ht="45" x14ac:dyDescent="0.25">
      <c r="B47" s="18"/>
      <c r="C47" s="33" t="s">
        <v>132</v>
      </c>
      <c r="D47" s="24" t="s">
        <v>131</v>
      </c>
      <c r="E47" s="25" t="s">
        <v>9</v>
      </c>
      <c r="F47" s="26">
        <v>1</v>
      </c>
      <c r="G47" s="26"/>
      <c r="H47" s="26">
        <v>360</v>
      </c>
      <c r="I47" s="26"/>
      <c r="J47" s="26"/>
      <c r="K47" s="26">
        <f t="shared" si="1"/>
        <v>360</v>
      </c>
      <c r="L47" s="52">
        <v>45901</v>
      </c>
      <c r="M47" s="24" t="s">
        <v>137</v>
      </c>
      <c r="N47" s="23"/>
    </row>
    <row r="48" spans="2:14" ht="45" x14ac:dyDescent="0.25">
      <c r="B48" s="18"/>
      <c r="C48" s="33" t="s">
        <v>133</v>
      </c>
      <c r="D48" s="24" t="s">
        <v>134</v>
      </c>
      <c r="E48" s="25" t="s">
        <v>9</v>
      </c>
      <c r="F48" s="26">
        <v>2</v>
      </c>
      <c r="G48" s="26"/>
      <c r="H48" s="26"/>
      <c r="I48" s="26">
        <v>102</v>
      </c>
      <c r="J48" s="26"/>
      <c r="K48" s="26">
        <f t="shared" si="1"/>
        <v>102</v>
      </c>
      <c r="L48" s="52">
        <v>45839</v>
      </c>
      <c r="M48" s="24" t="s">
        <v>137</v>
      </c>
      <c r="N48" s="23"/>
    </row>
    <row r="49" spans="2:14" s="17" customFormat="1" ht="40.5" x14ac:dyDescent="0.25">
      <c r="B49" s="18" t="s">
        <v>20</v>
      </c>
      <c r="C49" s="36" t="s">
        <v>45</v>
      </c>
      <c r="D49" s="42" t="s">
        <v>37</v>
      </c>
      <c r="E49" s="29"/>
      <c r="F49" s="28"/>
      <c r="G49" s="30">
        <f>SUM(G50:G50)</f>
        <v>0</v>
      </c>
      <c r="H49" s="30">
        <f>SUM(H50:H50)</f>
        <v>0</v>
      </c>
      <c r="I49" s="30">
        <f>SUM(I50:I50)</f>
        <v>0</v>
      </c>
      <c r="J49" s="30">
        <f>SUM(J50:J50)</f>
        <v>0</v>
      </c>
      <c r="K49" s="30">
        <f>SUM(K50:K50)</f>
        <v>0</v>
      </c>
      <c r="L49" s="28"/>
      <c r="M49" s="28"/>
      <c r="N49" s="28"/>
    </row>
    <row r="50" spans="2:14" ht="40.5" x14ac:dyDescent="0.25">
      <c r="B50" s="18" t="s">
        <v>20</v>
      </c>
      <c r="C50" s="33" t="s">
        <v>32</v>
      </c>
      <c r="D50" s="24" t="s">
        <v>138</v>
      </c>
      <c r="E50" s="25"/>
      <c r="F50" s="26"/>
      <c r="G50" s="26"/>
      <c r="H50" s="26"/>
      <c r="I50" s="26"/>
      <c r="J50" s="26"/>
      <c r="K50" s="26">
        <f>SUM(G50:J50)</f>
        <v>0</v>
      </c>
      <c r="L50" s="23"/>
      <c r="M50" s="23"/>
      <c r="N50" s="23"/>
    </row>
    <row r="51" spans="2:14" s="17" customFormat="1" ht="40.5" x14ac:dyDescent="0.25">
      <c r="B51" s="18" t="s">
        <v>20</v>
      </c>
      <c r="C51" s="36" t="s">
        <v>46</v>
      </c>
      <c r="D51" s="42" t="s">
        <v>38</v>
      </c>
      <c r="E51" s="29"/>
      <c r="F51" s="28"/>
      <c r="G51" s="30">
        <f>SUM(G52:G52)</f>
        <v>0</v>
      </c>
      <c r="H51" s="30">
        <f>SUM(H52:H52)</f>
        <v>0</v>
      </c>
      <c r="I51" s="30">
        <f>SUM(I52:I52)</f>
        <v>0</v>
      </c>
      <c r="J51" s="30">
        <f>SUM(J52:J52)</f>
        <v>0</v>
      </c>
      <c r="K51" s="30">
        <f>SUM(K52:K52)</f>
        <v>0</v>
      </c>
      <c r="L51" s="28"/>
      <c r="M51" s="28"/>
      <c r="N51" s="28"/>
    </row>
    <row r="52" spans="2:14" ht="40.5" x14ac:dyDescent="0.25">
      <c r="B52" s="18" t="s">
        <v>20</v>
      </c>
      <c r="C52" s="33" t="s">
        <v>55</v>
      </c>
      <c r="D52" s="24" t="s">
        <v>139</v>
      </c>
      <c r="E52" s="25"/>
      <c r="F52" s="26"/>
      <c r="G52" s="26"/>
      <c r="H52" s="26"/>
      <c r="I52" s="26"/>
      <c r="J52" s="26"/>
      <c r="K52" s="26">
        <f>SUM(G52:J52)</f>
        <v>0</v>
      </c>
      <c r="L52" s="23"/>
      <c r="M52" s="23"/>
      <c r="N52" s="23"/>
    </row>
    <row r="53" spans="2:14" s="17" customFormat="1" ht="40.5" x14ac:dyDescent="0.25">
      <c r="B53" s="18" t="s">
        <v>20</v>
      </c>
      <c r="C53" s="36" t="s">
        <v>47</v>
      </c>
      <c r="D53" s="42" t="s">
        <v>39</v>
      </c>
      <c r="E53" s="29"/>
      <c r="F53" s="28"/>
      <c r="G53" s="30">
        <f>SUM(G54:G54)</f>
        <v>0</v>
      </c>
      <c r="H53" s="30">
        <f>SUM(H54:H54)</f>
        <v>0</v>
      </c>
      <c r="I53" s="30">
        <f>SUM(I54:I54)</f>
        <v>0</v>
      </c>
      <c r="J53" s="30">
        <f>SUM(J54:J54)</f>
        <v>0</v>
      </c>
      <c r="K53" s="30">
        <f>SUM(K54:K54)</f>
        <v>0</v>
      </c>
      <c r="L53" s="28"/>
      <c r="M53" s="28"/>
      <c r="N53" s="28"/>
    </row>
    <row r="54" spans="2:14" ht="40.5" x14ac:dyDescent="0.25">
      <c r="B54" s="18" t="s">
        <v>20</v>
      </c>
      <c r="C54" s="33" t="s">
        <v>54</v>
      </c>
      <c r="D54" s="24" t="s">
        <v>138</v>
      </c>
      <c r="E54" s="25"/>
      <c r="F54" s="26"/>
      <c r="G54" s="26"/>
      <c r="H54" s="26"/>
      <c r="I54" s="26"/>
      <c r="J54" s="26"/>
      <c r="K54" s="26">
        <f>SUM(G54:J54)</f>
        <v>0</v>
      </c>
      <c r="L54" s="23"/>
      <c r="M54" s="23"/>
      <c r="N54" s="23"/>
    </row>
    <row r="55" spans="2:14" s="17" customFormat="1" ht="60.75" x14ac:dyDescent="0.25">
      <c r="B55" s="18" t="s">
        <v>20</v>
      </c>
      <c r="C55" s="36" t="s">
        <v>48</v>
      </c>
      <c r="D55" s="42" t="s">
        <v>40</v>
      </c>
      <c r="E55" s="29"/>
      <c r="F55" s="28"/>
      <c r="G55" s="30">
        <f>SUM(G56:G56)</f>
        <v>0</v>
      </c>
      <c r="H55" s="30">
        <f>SUM(H56:H56)</f>
        <v>0</v>
      </c>
      <c r="I55" s="30">
        <f>SUM(I56:I56)</f>
        <v>0</v>
      </c>
      <c r="J55" s="30">
        <f>SUM(J56:J56)</f>
        <v>0</v>
      </c>
      <c r="K55" s="30">
        <f>SUM(K56:K56)</f>
        <v>0</v>
      </c>
      <c r="L55" s="28"/>
      <c r="M55" s="28"/>
      <c r="N55" s="28"/>
    </row>
    <row r="56" spans="2:14" ht="40.5" x14ac:dyDescent="0.25">
      <c r="B56" s="18" t="s">
        <v>20</v>
      </c>
      <c r="C56" s="33" t="s">
        <v>62</v>
      </c>
      <c r="D56" s="24" t="s">
        <v>147</v>
      </c>
      <c r="E56" s="25"/>
      <c r="F56" s="26"/>
      <c r="G56" s="26"/>
      <c r="H56" s="26"/>
      <c r="I56" s="26"/>
      <c r="J56" s="26"/>
      <c r="K56" s="26">
        <f>SUM(G56:J56)</f>
        <v>0</v>
      </c>
      <c r="L56" s="23"/>
      <c r="M56" s="23"/>
      <c r="N56" s="23"/>
    </row>
    <row r="57" spans="2:14" s="17" customFormat="1" ht="40.5" x14ac:dyDescent="0.25">
      <c r="B57" s="18" t="s">
        <v>20</v>
      </c>
      <c r="C57" s="36" t="s">
        <v>49</v>
      </c>
      <c r="D57" s="42" t="s">
        <v>41</v>
      </c>
      <c r="E57" s="29"/>
      <c r="F57" s="28"/>
      <c r="G57" s="30">
        <f>SUM(G58:G58)</f>
        <v>0</v>
      </c>
      <c r="H57" s="30">
        <f>SUM(H58:H58)</f>
        <v>0</v>
      </c>
      <c r="I57" s="30">
        <f>SUM(I58:I58)</f>
        <v>0</v>
      </c>
      <c r="J57" s="30">
        <f>SUM(J58:J58)</f>
        <v>0</v>
      </c>
      <c r="K57" s="30">
        <f>SUM(K58:K58)</f>
        <v>0</v>
      </c>
      <c r="L57" s="28"/>
      <c r="M57" s="28"/>
      <c r="N57" s="28"/>
    </row>
    <row r="58" spans="2:14" ht="40.5" x14ac:dyDescent="0.25">
      <c r="B58" s="18" t="s">
        <v>20</v>
      </c>
      <c r="C58" s="33" t="s">
        <v>63</v>
      </c>
      <c r="D58" s="24" t="s">
        <v>138</v>
      </c>
      <c r="E58" s="25"/>
      <c r="F58" s="26"/>
      <c r="G58" s="26"/>
      <c r="H58" s="26"/>
      <c r="I58" s="26"/>
      <c r="J58" s="26"/>
      <c r="K58" s="26">
        <f>SUM(G58:J58)</f>
        <v>0</v>
      </c>
      <c r="L58" s="23"/>
      <c r="M58" s="23"/>
      <c r="N58" s="23"/>
    </row>
    <row r="59" spans="2:14" s="17" customFormat="1" ht="40.5" x14ac:dyDescent="0.25">
      <c r="B59" s="18" t="s">
        <v>20</v>
      </c>
      <c r="C59" s="36" t="s">
        <v>50</v>
      </c>
      <c r="D59" s="42" t="s">
        <v>31</v>
      </c>
      <c r="E59" s="29"/>
      <c r="F59" s="28"/>
      <c r="G59" s="30">
        <f>SUM(G60:G61)</f>
        <v>0</v>
      </c>
      <c r="H59" s="30">
        <f>SUM(H60:H61)</f>
        <v>2595</v>
      </c>
      <c r="I59" s="30">
        <f>SUM(I60:I61)</f>
        <v>0</v>
      </c>
      <c r="J59" s="30">
        <f>SUM(J60:J61)</f>
        <v>0</v>
      </c>
      <c r="K59" s="30">
        <f>SUM(K60:K61)</f>
        <v>2595</v>
      </c>
      <c r="L59" s="28"/>
      <c r="M59" s="28"/>
      <c r="N59" s="28"/>
    </row>
    <row r="60" spans="2:14" ht="45" x14ac:dyDescent="0.25">
      <c r="B60" s="18" t="s">
        <v>20</v>
      </c>
      <c r="C60" s="33" t="s">
        <v>64</v>
      </c>
      <c r="D60" s="24" t="s">
        <v>11</v>
      </c>
      <c r="E60" s="25" t="s">
        <v>9</v>
      </c>
      <c r="F60" s="26">
        <v>5</v>
      </c>
      <c r="G60" s="26"/>
      <c r="H60" s="26">
        <v>2500</v>
      </c>
      <c r="I60" s="26"/>
      <c r="J60" s="26"/>
      <c r="K60" s="26">
        <f>SUM(G60:J60)</f>
        <v>2500</v>
      </c>
      <c r="L60" s="52">
        <v>45901</v>
      </c>
      <c r="M60" s="24" t="s">
        <v>137</v>
      </c>
      <c r="N60" s="23"/>
    </row>
    <row r="61" spans="2:14" ht="40.5" x14ac:dyDescent="0.25">
      <c r="B61" s="18" t="s">
        <v>20</v>
      </c>
      <c r="C61" s="33" t="s">
        <v>65</v>
      </c>
      <c r="D61" s="24" t="s">
        <v>140</v>
      </c>
      <c r="E61" s="25" t="s">
        <v>9</v>
      </c>
      <c r="F61" s="26">
        <v>1</v>
      </c>
      <c r="G61" s="26"/>
      <c r="H61" s="26">
        <v>95</v>
      </c>
      <c r="I61" s="26"/>
      <c r="J61" s="26"/>
      <c r="K61" s="26">
        <f t="shared" ref="K61" si="2">SUM(G61:J61)</f>
        <v>95</v>
      </c>
      <c r="L61" s="52">
        <v>45901</v>
      </c>
      <c r="M61" s="23" t="s">
        <v>141</v>
      </c>
      <c r="N61" s="23"/>
    </row>
    <row r="62" spans="2:14" s="17" customFormat="1" ht="40.5" x14ac:dyDescent="0.25">
      <c r="B62" s="18" t="s">
        <v>20</v>
      </c>
      <c r="C62" s="36" t="s">
        <v>51</v>
      </c>
      <c r="D62" s="42" t="s">
        <v>33</v>
      </c>
      <c r="E62" s="29"/>
      <c r="F62" s="28"/>
      <c r="G62" s="30"/>
      <c r="H62" s="30"/>
      <c r="I62" s="30">
        <f>SUM(I63:I64)</f>
        <v>5200</v>
      </c>
      <c r="J62" s="30"/>
      <c r="K62" s="30">
        <f>SUM(K63:K64)</f>
        <v>5200</v>
      </c>
      <c r="L62" s="28"/>
      <c r="M62" s="28"/>
      <c r="N62" s="28"/>
    </row>
    <row r="63" spans="2:14" ht="40.5" x14ac:dyDescent="0.25">
      <c r="B63" s="18" t="s">
        <v>20</v>
      </c>
      <c r="C63" s="33" t="s">
        <v>66</v>
      </c>
      <c r="D63" s="24" t="s">
        <v>142</v>
      </c>
      <c r="E63" s="25" t="s">
        <v>143</v>
      </c>
      <c r="F63" s="26">
        <v>4000</v>
      </c>
      <c r="G63" s="26"/>
      <c r="H63" s="26"/>
      <c r="I63" s="26">
        <v>5200</v>
      </c>
      <c r="J63" s="26"/>
      <c r="K63" s="26">
        <f>I63</f>
        <v>5200</v>
      </c>
      <c r="L63" s="52">
        <v>45901</v>
      </c>
      <c r="M63" s="43" t="s">
        <v>120</v>
      </c>
      <c r="N63" s="23"/>
    </row>
    <row r="64" spans="2:14" s="17" customFormat="1" ht="40.5" x14ac:dyDescent="0.25">
      <c r="B64" s="18" t="s">
        <v>20</v>
      </c>
      <c r="C64" s="36" t="s">
        <v>52</v>
      </c>
      <c r="D64" s="42" t="s">
        <v>42</v>
      </c>
      <c r="E64" s="29"/>
      <c r="F64" s="28"/>
      <c r="G64" s="30"/>
      <c r="H64" s="30"/>
      <c r="I64" s="30"/>
      <c r="J64" s="30"/>
      <c r="K64" s="30"/>
      <c r="L64" s="28"/>
      <c r="M64" s="28"/>
      <c r="N64" s="28"/>
    </row>
    <row r="65" spans="2:14" ht="40.5" x14ac:dyDescent="0.25">
      <c r="B65" s="18" t="s">
        <v>20</v>
      </c>
      <c r="C65" s="33" t="s">
        <v>67</v>
      </c>
      <c r="D65" s="24" t="s">
        <v>138</v>
      </c>
      <c r="E65" s="25"/>
      <c r="F65" s="26"/>
      <c r="G65" s="26"/>
      <c r="H65" s="26"/>
      <c r="I65" s="26"/>
      <c r="J65" s="26"/>
      <c r="K65" s="26"/>
      <c r="L65" s="23"/>
      <c r="M65" s="23"/>
      <c r="N65" s="23"/>
    </row>
    <row r="66" spans="2:14" s="8" customFormat="1" ht="40.5" x14ac:dyDescent="0.25">
      <c r="B66" s="18" t="s">
        <v>20</v>
      </c>
      <c r="C66" s="37"/>
      <c r="D66" s="21" t="s">
        <v>21</v>
      </c>
      <c r="E66" s="22"/>
      <c r="F66" s="27">
        <v>0</v>
      </c>
      <c r="G66" s="27">
        <v>0</v>
      </c>
      <c r="H66" s="27">
        <v>0</v>
      </c>
      <c r="I66" s="27">
        <f>I19</f>
        <v>475</v>
      </c>
      <c r="J66" s="27">
        <v>0</v>
      </c>
      <c r="K66" s="27">
        <f>K19</f>
        <v>475</v>
      </c>
      <c r="L66" s="21"/>
      <c r="M66" s="21"/>
      <c r="N66" s="21"/>
    </row>
    <row r="67" spans="2:14" s="8" customFormat="1" ht="40.5" x14ac:dyDescent="0.25">
      <c r="B67" s="18" t="s">
        <v>20</v>
      </c>
      <c r="C67" s="37"/>
      <c r="D67" s="21" t="s">
        <v>22</v>
      </c>
      <c r="E67" s="22"/>
      <c r="F67" s="27">
        <v>0</v>
      </c>
      <c r="G67" s="27">
        <v>0</v>
      </c>
      <c r="H67" s="27">
        <f>H42</f>
        <v>9032.1645100000005</v>
      </c>
      <c r="I67" s="27">
        <f>I42</f>
        <v>102</v>
      </c>
      <c r="J67" s="27">
        <v>0</v>
      </c>
      <c r="K67" s="27">
        <f>K42</f>
        <v>9134.1645100000005</v>
      </c>
      <c r="L67" s="21"/>
      <c r="M67" s="21"/>
      <c r="N67" s="21"/>
    </row>
    <row r="68" spans="2:14" s="8" customFormat="1" ht="40.5" x14ac:dyDescent="0.25">
      <c r="B68" s="18" t="s">
        <v>20</v>
      </c>
      <c r="C68" s="37"/>
      <c r="D68" s="21" t="s">
        <v>23</v>
      </c>
      <c r="E68" s="22"/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1"/>
      <c r="M68" s="21"/>
      <c r="N68" s="21"/>
    </row>
    <row r="69" spans="2:14" s="8" customFormat="1" ht="40.5" x14ac:dyDescent="0.25">
      <c r="B69" s="18" t="s">
        <v>20</v>
      </c>
      <c r="C69" s="37"/>
      <c r="D69" s="21" t="s">
        <v>24</v>
      </c>
      <c r="E69" s="22"/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1"/>
      <c r="M69" s="21"/>
      <c r="N69" s="21"/>
    </row>
    <row r="70" spans="2:14" s="8" customFormat="1" ht="40.5" x14ac:dyDescent="0.25">
      <c r="B70" s="18" t="s">
        <v>20</v>
      </c>
      <c r="C70" s="37"/>
      <c r="D70" s="21" t="s">
        <v>25</v>
      </c>
      <c r="E70" s="22"/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1"/>
      <c r="M70" s="21"/>
      <c r="N70" s="21"/>
    </row>
    <row r="71" spans="2:14" s="8" customFormat="1" ht="40.5" x14ac:dyDescent="0.25">
      <c r="B71" s="18" t="s">
        <v>20</v>
      </c>
      <c r="C71" s="37"/>
      <c r="D71" s="21" t="s">
        <v>68</v>
      </c>
      <c r="E71" s="22"/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1"/>
      <c r="M71" s="21"/>
      <c r="N71" s="21"/>
    </row>
    <row r="72" spans="2:14" s="8" customFormat="1" ht="40.5" x14ac:dyDescent="0.25">
      <c r="B72" s="18" t="s">
        <v>20</v>
      </c>
      <c r="C72" s="37"/>
      <c r="D72" s="21" t="s">
        <v>69</v>
      </c>
      <c r="E72" s="22"/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1"/>
      <c r="M72" s="21"/>
      <c r="N72" s="21"/>
    </row>
    <row r="73" spans="2:14" s="8" customFormat="1" ht="40.5" x14ac:dyDescent="0.25">
      <c r="B73" s="18" t="s">
        <v>20</v>
      </c>
      <c r="C73" s="37"/>
      <c r="D73" s="21" t="s">
        <v>70</v>
      </c>
      <c r="E73" s="22"/>
      <c r="F73" s="27">
        <v>0</v>
      </c>
      <c r="G73" s="27">
        <v>0</v>
      </c>
      <c r="H73" s="27">
        <f>H59</f>
        <v>2595</v>
      </c>
      <c r="I73" s="27">
        <v>0</v>
      </c>
      <c r="J73" s="27">
        <v>0</v>
      </c>
      <c r="K73" s="27">
        <f>K59</f>
        <v>2595</v>
      </c>
      <c r="L73" s="21"/>
      <c r="M73" s="21"/>
      <c r="N73" s="21"/>
    </row>
    <row r="74" spans="2:14" s="8" customFormat="1" ht="40.5" x14ac:dyDescent="0.25">
      <c r="B74" s="18" t="s">
        <v>20</v>
      </c>
      <c r="C74" s="37"/>
      <c r="D74" s="21" t="s">
        <v>71</v>
      </c>
      <c r="E74" s="22"/>
      <c r="F74" s="27">
        <v>0</v>
      </c>
      <c r="G74" s="27">
        <v>0</v>
      </c>
      <c r="H74" s="27">
        <v>0</v>
      </c>
      <c r="I74" s="27">
        <f>I62</f>
        <v>5200</v>
      </c>
      <c r="J74" s="27">
        <v>0</v>
      </c>
      <c r="K74" s="27">
        <f>K62</f>
        <v>5200</v>
      </c>
      <c r="L74" s="21"/>
      <c r="M74" s="21"/>
      <c r="N74" s="21"/>
    </row>
    <row r="75" spans="2:14" s="8" customFormat="1" ht="40.5" x14ac:dyDescent="0.25">
      <c r="B75" s="18" t="s">
        <v>20</v>
      </c>
      <c r="C75" s="37"/>
      <c r="D75" s="21" t="s">
        <v>72</v>
      </c>
      <c r="E75" s="22"/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1"/>
      <c r="M75" s="21"/>
      <c r="N75" s="21"/>
    </row>
    <row r="76" spans="2:14" s="8" customFormat="1" ht="40.5" x14ac:dyDescent="0.25">
      <c r="B76" s="18" t="s">
        <v>20</v>
      </c>
      <c r="C76" s="37"/>
      <c r="D76" s="21" t="s">
        <v>73</v>
      </c>
      <c r="E76" s="22"/>
      <c r="F76" s="27">
        <f>SUM(F66:F75)</f>
        <v>0</v>
      </c>
      <c r="G76" s="27">
        <f t="shared" ref="G76:K76" si="3">SUM(G66:G75)</f>
        <v>0</v>
      </c>
      <c r="H76" s="27">
        <f t="shared" si="3"/>
        <v>11627.164510000001</v>
      </c>
      <c r="I76" s="27">
        <f t="shared" si="3"/>
        <v>5777</v>
      </c>
      <c r="J76" s="27">
        <f t="shared" si="3"/>
        <v>0</v>
      </c>
      <c r="K76" s="27">
        <f t="shared" si="3"/>
        <v>17404.164510000002</v>
      </c>
      <c r="L76" s="21"/>
      <c r="M76" s="21"/>
      <c r="N76" s="21"/>
    </row>
    <row r="77" spans="2:14" ht="15.75" x14ac:dyDescent="0.25">
      <c r="D77" s="2"/>
      <c r="E77" s="2"/>
      <c r="F77" s="2"/>
      <c r="G77" s="3"/>
      <c r="H77" s="3"/>
      <c r="I77" s="3"/>
      <c r="J77" s="3"/>
      <c r="K77" s="4"/>
      <c r="L77" s="3"/>
      <c r="M77" s="3"/>
      <c r="N77" s="3"/>
    </row>
    <row r="78" spans="2:14" x14ac:dyDescent="0.25">
      <c r="L78" s="9"/>
    </row>
    <row r="79" spans="2:14" x14ac:dyDescent="0.25">
      <c r="G79" s="9"/>
    </row>
    <row r="80" spans="2:14" x14ac:dyDescent="0.25">
      <c r="I80" s="5"/>
    </row>
    <row r="81" spans="9:14" x14ac:dyDescent="0.25">
      <c r="I81" s="9"/>
      <c r="J81" s="9"/>
      <c r="M81" s="9"/>
      <c r="N81" s="9"/>
    </row>
    <row r="82" spans="9:14" x14ac:dyDescent="0.25">
      <c r="J82" s="9"/>
    </row>
    <row r="86" spans="9:14" x14ac:dyDescent="0.25">
      <c r="L86" s="9"/>
    </row>
  </sheetData>
  <mergeCells count="8">
    <mergeCell ref="N13:N14"/>
    <mergeCell ref="C13:C14"/>
    <mergeCell ref="D13:D14"/>
    <mergeCell ref="E13:E14"/>
    <mergeCell ref="F13:F14"/>
    <mergeCell ref="L13:L14"/>
    <mergeCell ref="M13:M14"/>
    <mergeCell ref="G13:K13"/>
  </mergeCells>
  <phoneticPr fontId="5" type="noConversion"/>
  <pageMargins left="0.59055118110236227" right="0.19685039370078741" top="0.82677165354330717" bottom="0.74803149606299213" header="0.19685039370078741" footer="0.6692913385826772"/>
  <pageSetup paperSize="9" scale="4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8"/>
  <sheetViews>
    <sheetView workbookViewId="0">
      <selection activeCell="F10" sqref="F10"/>
    </sheetView>
  </sheetViews>
  <sheetFormatPr defaultRowHeight="15" x14ac:dyDescent="0.25"/>
  <sheetData>
    <row r="1" spans="3:3" ht="15.75" thickBot="1" x14ac:dyDescent="0.3"/>
    <row r="2" spans="3:3" ht="16.5" thickTop="1" thickBot="1" x14ac:dyDescent="0.3">
      <c r="C2" s="15" t="s">
        <v>8</v>
      </c>
    </row>
    <row r="3" spans="3:3" ht="16.5" thickTop="1" thickBot="1" x14ac:dyDescent="0.3">
      <c r="C3" s="15" t="s">
        <v>9</v>
      </c>
    </row>
    <row r="4" spans="3:3" ht="16.5" thickTop="1" thickBot="1" x14ac:dyDescent="0.3">
      <c r="C4" s="15" t="s">
        <v>10</v>
      </c>
    </row>
    <row r="5" spans="3:3" ht="16.5" thickTop="1" thickBot="1" x14ac:dyDescent="0.3">
      <c r="C5" s="15" t="s">
        <v>12</v>
      </c>
    </row>
    <row r="6" spans="3:3" ht="16.5" thickTop="1" thickBot="1" x14ac:dyDescent="0.3">
      <c r="C6" s="15" t="s">
        <v>13</v>
      </c>
    </row>
    <row r="7" spans="3:3" ht="16.5" thickTop="1" thickBot="1" x14ac:dyDescent="0.3">
      <c r="C7" s="15" t="s">
        <v>14</v>
      </c>
    </row>
    <row r="8" spans="3: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Лист3</vt:lpstr>
      <vt:lpstr>'1'!Заголовки_для_печати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2025-03-05T06:41:15Z</cp:lastPrinted>
  <dcterms:created xsi:type="dcterms:W3CDTF">2015-06-05T18:19:34Z</dcterms:created>
  <dcterms:modified xsi:type="dcterms:W3CDTF">2025-05-13T11:54:35Z</dcterms:modified>
</cp:coreProperties>
</file>