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190" activeTab="0"/>
  </bookViews>
  <sheets>
    <sheet name="2014" sheetId="1" r:id="rId1"/>
  </sheets>
  <definedNames>
    <definedName name="_xlnm.Print_Area" localSheetId="0">'2014'!$A$1:$I$778</definedName>
  </definedNames>
  <calcPr fullCalcOnLoad="1"/>
</workbook>
</file>

<file path=xl/sharedStrings.xml><?xml version="1.0" encoding="utf-8"?>
<sst xmlns="http://schemas.openxmlformats.org/spreadsheetml/2006/main" count="3210" uniqueCount="727">
  <si>
    <t>170F300000</t>
  </si>
  <si>
    <t>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</si>
  <si>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Основное мероприятие "Содействие развитию связи и ИТ-отрасли на территории района"</t>
  </si>
  <si>
    <t>0400400000</t>
  </si>
  <si>
    <t>04004S1600</t>
  </si>
  <si>
    <t>Защита населения и территории от чрезвычайных ситуаций природного и техногенного характера, пожарная безопасность</t>
  </si>
  <si>
    <t>Организация массовых мероприятий для обучающихся и воспитателей</t>
  </si>
  <si>
    <t>1700421240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</si>
  <si>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за счет средств дотации (гранта)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t>
  </si>
  <si>
    <t>9100055490</t>
  </si>
  <si>
    <t>Расходы на выплату персоналу казенных учреждений</t>
  </si>
  <si>
    <t xml:space="preserve">Субсидии  автономным учреждениям  </t>
  </si>
  <si>
    <t>Мероприятия по  содействию участия субъектов малого и среднего предпринимательства в выставках и ярмарках</t>
  </si>
  <si>
    <t>Реализация мероприятий по археологическому исследованию земельных участков</t>
  </si>
  <si>
    <t>0400428010</t>
  </si>
  <si>
    <t>150F255552</t>
  </si>
  <si>
    <t>Реализация мероприятий по строительству объектов инженерной инфраструктуры</t>
  </si>
  <si>
    <t>Публичные нормативные выплаты гражданам несоциального характера</t>
  </si>
  <si>
    <t>330</t>
  </si>
  <si>
    <t>Осуществление отдельных государственных  полномочий в соответствии с законом области от 05.10.2006 г. №1501-ОЗ "О наделении органов местного самоуправления отдельными государственными полномочиями в сфере регулирования цен (тарифов) за счет средств единой субвенции</t>
  </si>
  <si>
    <t>1400072312</t>
  </si>
  <si>
    <t>Осуществление отдельных государственных полномочий в сфере административных отношений в соответствии с законом области от 28.11.2005 г. №1369-ОЗ"О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t>
  </si>
  <si>
    <t>Осуществление отдельных государственных полномочий в соответствии с законом области от 17 декабря 2007 года№1720-ОЗ "Онаделении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за счет средств единой субвенции</t>
  </si>
  <si>
    <t>Другие вопросы в области национальной безопасности и правоохранительной деятельности</t>
  </si>
  <si>
    <t>Проведение мероприятий по антитеррористической защищенности мест массового пребывания людей</t>
  </si>
  <si>
    <t>10100S1130</t>
  </si>
  <si>
    <t>Мероприятия,направленные на обеспечение развития и укрепления материально-технической базы сельских библиотек</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</si>
  <si>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</si>
  <si>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Наименование</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</si>
  <si>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</si>
  <si>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</si>
  <si>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</si>
  <si>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</si>
  <si>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</si>
  <si>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Федерации,высших исполнительных органов государственной власти субъектов Российской Федерации,местных администраций</t>
  </si>
  <si>
    <t>04</t>
  </si>
  <si>
    <t>Резервные фонды</t>
  </si>
  <si>
    <t>Резервные фонды органов местных администраций</t>
  </si>
  <si>
    <t>Другие общегосударственные вопросы</t>
  </si>
  <si>
    <t>03</t>
  </si>
  <si>
    <t>09</t>
  </si>
  <si>
    <t>Национальная экономика</t>
  </si>
  <si>
    <t>08</t>
  </si>
  <si>
    <t>Охрана окружающей среды</t>
  </si>
  <si>
    <t>06</t>
  </si>
  <si>
    <t>Охрана объектов растительного и животного мира и среды их обитания</t>
  </si>
  <si>
    <t>Образование</t>
  </si>
  <si>
    <t>07</t>
  </si>
  <si>
    <t>Общее образование</t>
  </si>
  <si>
    <t>Молодежная политика и оздоровление детей</t>
  </si>
  <si>
    <t>Физическая культура и спорт</t>
  </si>
  <si>
    <t>Социальная политика</t>
  </si>
  <si>
    <t>Пенсионное обеспечение</t>
  </si>
  <si>
    <t>Доплаты к пенсиям, дополнительное пенсионное обеспечение</t>
  </si>
  <si>
    <t>Социальное обеспечение населения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</si>
  <si>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</si>
  <si>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финансовых,налоговых и таможенных органов и органов финансового (финансово-бюджетного) контроля</t>
  </si>
  <si>
    <t>7950500</t>
  </si>
  <si>
    <t>10</t>
  </si>
  <si>
    <t>Дошкольное образование</t>
  </si>
  <si>
    <t>Детские дошкольные учреждения</t>
  </si>
  <si>
    <t>Школы-детские сады, школы начальные, неполные средние и средние</t>
  </si>
  <si>
    <t>Учреждения по внешкольной работе с детьми</t>
  </si>
  <si>
    <t>Другие вопросы в области образования</t>
  </si>
  <si>
    <t>Культура</t>
  </si>
  <si>
    <t>Оказание других видов социальной помощи</t>
  </si>
  <si>
    <t>ИТОГО</t>
  </si>
  <si>
    <t>Осуществление отдельных государственных полномочий в сфере регулирования цен и тарифов</t>
  </si>
  <si>
    <t>079</t>
  </si>
  <si>
    <t>05</t>
  </si>
  <si>
    <t>11</t>
  </si>
  <si>
    <t>13</t>
  </si>
  <si>
    <t>Дорожное хозяйство (дорожные фонды)</t>
  </si>
  <si>
    <t>Культура и кинематография</t>
  </si>
  <si>
    <t>Осуществление отдельных государственных полномочий</t>
  </si>
  <si>
    <t>Жилищно-коммунальное хозяйство</t>
  </si>
  <si>
    <t>Массовый спорт</t>
  </si>
  <si>
    <t>ГРБС</t>
  </si>
  <si>
    <t>РЗ</t>
  </si>
  <si>
    <t>ПР</t>
  </si>
  <si>
    <t>КЦСР</t>
  </si>
  <si>
    <t>КВР</t>
  </si>
  <si>
    <t>120</t>
  </si>
  <si>
    <t>879</t>
  </si>
  <si>
    <t>Расходы на выплату персоналу государственных( муниципальных) органов</t>
  </si>
  <si>
    <t xml:space="preserve">   Закупка товаров, работ и услуг для государственных (муниципальных) нужд</t>
  </si>
  <si>
    <t>240</t>
  </si>
  <si>
    <t>850</t>
  </si>
  <si>
    <t>870</t>
  </si>
  <si>
    <t>Управление финансов Сямженского муниципального округа</t>
  </si>
  <si>
    <t>Обеспечение деятельности МКУ "Центр бюджетного учета и отчетности Сямженского муниципального округа"</t>
  </si>
  <si>
    <t>Муниципальная программа «Социальная поддержка граждан в Сямженском муниципальном округе на 2023-2027 годы»</t>
  </si>
  <si>
    <t>Муниципальная программа "Сохранение и развитие культурного потенциала, развитие туризма и архивного дела в Сямженском округа на 2023 - 2027 годы"</t>
  </si>
  <si>
    <t>Подпрограмма "Сохранение и развитие архивного дела в Сямженском округе на 2023 - 2027 годы"</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</si>
  <si>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и городских округов Вологодской области отдельными государственными полномочиями в сфере архивного дела"</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</si>
  <si>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</si>
  <si>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"Развитие и поддержка малого и среднего предпринимательства Сямженского муниципального округа на 2020-2025 годы"</t>
  </si>
  <si>
    <t>Муниципальная программа "Комплексное развитие сельских территорий Сямженского  муниципального округа  на 2020-2022 г. и на период до 2025 года"</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</si>
  <si>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</si>
  <si>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«Развитие автомобильных дорог местного значения и улично – дорожной сети на территории Сямженского муниципального округа на 2023-2027 годы»</t>
  </si>
  <si>
    <t>Муниципальная программа "Комплексное развитие сельских территорий Сямженского  округа  на 2020-2022 г. и на период до 2025 года"</t>
  </si>
  <si>
    <t>Муниципальная программа "Сохранение и развитие культурного потенциала, развитие туризма и архивного дела в Сямженском муниципальном округе на 2023 - 2027 годы"</t>
  </si>
  <si>
    <t>Подпрограмма "Развитие туризма в Сямженском муниципальном округе на 2023 - 2027 годы"</t>
  </si>
  <si>
    <t>Подпрограмма "Молодежная политика в Сямженском муниципальном муниципальном округе на 2023 - 2027 годы"</t>
  </si>
  <si>
    <t>Муниципальная программа "Развитие физической культуры и спорта в Сямженском  муниципальном округе на 2023 - 2027 годы"</t>
  </si>
  <si>
    <t xml:space="preserve"> Иные закупки товаров, работ и услуг для государственных (муниципальных) нужд</t>
  </si>
  <si>
    <t>Иные   закупки товаров, работ и услуг для государственных (муниципальных) нужд</t>
  </si>
  <si>
    <t>Расходы на выплату персоналу государственных ( муниципальных) органов</t>
  </si>
  <si>
    <t>Осуществление отдельных государственных полномочий в соответствии с законом области от 28.06.2006 г.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t>
  </si>
  <si>
    <t>Муниципальная программа "Формирование современной городской среды на территории  села Сямжа Сямженского муниципального округа на 2018-2025 годы"</t>
  </si>
  <si>
    <t>Иные межбюджетные трансферты</t>
  </si>
  <si>
    <t>540</t>
  </si>
  <si>
    <t>Национальная безопасность и правоохранительная деятельность</t>
  </si>
  <si>
    <t>Учреждения, обеспечивающие предоставление услуг в сфере образования</t>
  </si>
  <si>
    <t>2300000000</t>
  </si>
  <si>
    <t>2320000000</t>
  </si>
  <si>
    <t>2320100000</t>
  </si>
  <si>
    <t>2320104420</t>
  </si>
  <si>
    <t>2320170030</t>
  </si>
  <si>
    <t>2320200000</t>
  </si>
  <si>
    <t>2320204410</t>
  </si>
  <si>
    <t>2320270030</t>
  </si>
  <si>
    <t>2320300000</t>
  </si>
  <si>
    <t>2320304400</t>
  </si>
  <si>
    <t>2320370030</t>
  </si>
  <si>
    <t>Подпрограмма "Развитие туризма в Сямженском муниципальном районе на 2023 - 2027 годы"</t>
  </si>
  <si>
    <t>2330000000</t>
  </si>
  <si>
    <t>Основное мероприятие "Реализация приоритетных направлений в сфере туризма"</t>
  </si>
  <si>
    <t>2330100000</t>
  </si>
  <si>
    <t>2330120150</t>
  </si>
  <si>
    <t>2340000000</t>
  </si>
  <si>
    <t>2340100000</t>
  </si>
  <si>
    <t>2340120250</t>
  </si>
  <si>
    <t>1830100000</t>
  </si>
  <si>
    <t>1830172230</t>
  </si>
  <si>
    <t>1910200000</t>
  </si>
  <si>
    <t>1910100000</t>
  </si>
  <si>
    <t>1910183030</t>
  </si>
  <si>
    <t>1910451350</t>
  </si>
  <si>
    <t>191P100000</t>
  </si>
  <si>
    <t>191P172300</t>
  </si>
  <si>
    <t>1920000000</t>
  </si>
  <si>
    <t>1920100000</t>
  </si>
  <si>
    <t>1920172315</t>
  </si>
  <si>
    <t>2600000000</t>
  </si>
  <si>
    <t>Здравоохранение</t>
  </si>
  <si>
    <t>Санитарно-эпидемиологическое благополучие</t>
  </si>
  <si>
    <t>1700705110</t>
  </si>
  <si>
    <t>Управление образования Сямженского муниципального округа</t>
  </si>
  <si>
    <t>Муниципальная программа "Обеспечение  профилактики правонарушений, безопасности населения и территории Сямженского муниципального округа в  2023-2027 годах"</t>
  </si>
  <si>
    <t>Муниципальная программа "Развитие образования  Сямженского муниципального округа Вологодской области на 2023-2027 годы"</t>
  </si>
  <si>
    <t>Муниципальная программа "Развитие образования  Сямженского муниципального округа на Вологодской области на 2023-2027 годы"</t>
  </si>
  <si>
    <t>Муниципальная программа "Управление финансами Сямженского муниципального округа  на 2021-2025 годы"</t>
  </si>
  <si>
    <t>Администрация Сямженского муниципального округа</t>
  </si>
  <si>
    <t>Контрольно-счетная комиссия Сямженского муниципального округа</t>
  </si>
  <si>
    <t>Представительное собрание Сямженского муниципального округа</t>
  </si>
  <si>
    <t>Резервные фонды администрации округа</t>
  </si>
  <si>
    <t>Мероприятия по предотвращению распостранения сорного растения борщевик Сосновского</t>
  </si>
  <si>
    <t>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адаптивным основным общеобразовательным программам, но не проживающих в ней</t>
  </si>
  <si>
    <t>23201S1960</t>
  </si>
  <si>
    <t>Сбор и удаление отходов, очистка сточных вод</t>
  </si>
  <si>
    <t>Другие вопросы в области жилищно-коммунального хозяйства</t>
  </si>
  <si>
    <t>Строительство, реконструкция и капитальный ремонт централизованных систем водоснабжения и водоотведения</t>
  </si>
  <si>
    <t>Национальная оборона</t>
  </si>
  <si>
    <t>Мобилизационная и вневойсковая подготовка</t>
  </si>
  <si>
    <t>Расходы на выплаты персоналу государственных (муниципальных) органов</t>
  </si>
  <si>
    <t>Мероприятия по осуществлению первичного воинского учета, где отсутствуют военные комиссариаты</t>
  </si>
  <si>
    <t>Мероприятия по благоустройству сельских территорий</t>
  </si>
  <si>
    <t>Мероприятия по организации сбора и вывоза твердых коммунальных отходов</t>
  </si>
  <si>
    <t>1820400000</t>
  </si>
  <si>
    <t>1820421050</t>
  </si>
  <si>
    <t>Мероприятия по акарицидной обработке территорий от клеща</t>
  </si>
  <si>
    <t>1830421070</t>
  </si>
  <si>
    <t>1830400000</t>
  </si>
  <si>
    <t>18303S1400</t>
  </si>
  <si>
    <t>23204S1960</t>
  </si>
  <si>
    <t>Муниципальная программа "Обеспечение доступным и комфортным жильем граждан Сямженского муниципального округа на 2023-2027 годы"</t>
  </si>
  <si>
    <t>Основное мероприятие: "Оказание поддержки отдельным категориям граждан на приобретение жилья"</t>
  </si>
  <si>
    <t>Социальные выплаты молодым семьям - участникам основного мероприятия "Обеспечение жильем молодых семей"</t>
  </si>
  <si>
    <t>25001L4970</t>
  </si>
  <si>
    <t>2500100000</t>
  </si>
  <si>
    <t>2500000000</t>
  </si>
  <si>
    <t>Обеспечение деятельности органов государственной власти</t>
  </si>
  <si>
    <t>Расходы на обеспечение функций государственных органов</t>
  </si>
  <si>
    <t>Мероприятия в области охраны окружающей среды</t>
  </si>
  <si>
    <t>Иные выплаты населению</t>
  </si>
  <si>
    <t>Муниципальная программа "Комплексное развитие сельских территорий Сямженского  района  на 2020-2022 г. и на период до 2025 года"</t>
  </si>
  <si>
    <t xml:space="preserve">Предоставление финансовой поддержки социально ориентированным некммерческим организациям  </t>
  </si>
  <si>
    <t>Субсидии некоммерческим организациям (за исключением государственных (муниципальных) учреждений)</t>
  </si>
  <si>
    <t>630</t>
  </si>
  <si>
    <t>Исполнение судебных актов</t>
  </si>
  <si>
    <t>830</t>
  </si>
  <si>
    <t>Обеспечение  мероприятий по переселению граждан из аварийного жилищного фонда за счет средств, поступивших от государственной корпорации - Фонд содействия реформированию жилищно-коммунального хозяйства</t>
  </si>
  <si>
    <t>Муниципальная программа "Переселение граждан из аварийного жилищного фонда на территории Сямженского муниципального района на 2021-2025 годы""</t>
  </si>
  <si>
    <t>2700000000</t>
  </si>
  <si>
    <t>270F300000</t>
  </si>
  <si>
    <t>270F367483</t>
  </si>
  <si>
    <t xml:space="preserve">Обеспечение мероприятий по переселению граждан из аварийного жилищного фонда за счет средств областного бюджета </t>
  </si>
  <si>
    <t>270F367484</t>
  </si>
  <si>
    <t>Основное мероприятие  «Реализация регионального проекта  «Обеспечение устойчивого сокращения непригодного для проживания жилищного фонда»»</t>
  </si>
  <si>
    <t>1600174060</t>
  </si>
  <si>
    <t>Транспорт</t>
  </si>
  <si>
    <t>Мероприятия по созданию условий для предоставления транспортных услуг населению</t>
  </si>
  <si>
    <t>0500020460</t>
  </si>
  <si>
    <t>1700200000</t>
  </si>
  <si>
    <t>Мероприятия в области архитектуры и градостроительства</t>
  </si>
  <si>
    <t>1700225200</t>
  </si>
  <si>
    <t>Основное мероприятие "Утверждение схем территориального планирования муниципального района"</t>
  </si>
  <si>
    <t xml:space="preserve">Реализация мероприятий по сносу аварийных зданий </t>
  </si>
  <si>
    <t>1700220800</t>
  </si>
  <si>
    <t>1700300000</t>
  </si>
  <si>
    <t>1700320850</t>
  </si>
  <si>
    <t>Основное мероприятие "Организация  работ  по ликвидации (разборка, демонтаж) объектов недвижимости"</t>
  </si>
  <si>
    <t>17001L5764</t>
  </si>
  <si>
    <t>Организация бесплатного горячего питания обучающихся, получающих начальное общее образование в муниципальных образовательных организациях</t>
  </si>
  <si>
    <t>Мероприятия по организации транспортного обслуживания населения на муниципальных маршрутах регулярных перевозок по регулируемым тарифам</t>
  </si>
  <si>
    <t>Ежемесячное денежное вознаграждение за классное руководство педагогическим работникам муниципальных общеобразовательных организаций</t>
  </si>
  <si>
    <t>Резервные средства</t>
  </si>
  <si>
    <t>7050020980</t>
  </si>
  <si>
    <t>350</t>
  </si>
  <si>
    <t>Премии и гранты</t>
  </si>
  <si>
    <t>Субсидии юридическим лицам (кроме некоммерческих организаций),индивидуальным предпринимателям, физическим лдицам- производителям товаров,работ,услуг</t>
  </si>
  <si>
    <t>Мероприятия по поощрению за качественное управление муниципальными финансами</t>
  </si>
  <si>
    <t>1400074060</t>
  </si>
  <si>
    <t>2100000000</t>
  </si>
  <si>
    <t>Подпрограмма "Профилактика безнадзорности, правонарушений и преступлений несовершеннолетних"</t>
  </si>
  <si>
    <t>2120000000</t>
  </si>
  <si>
    <t>2120100000</t>
  </si>
  <si>
    <t>2120120770</t>
  </si>
  <si>
    <t>2130000000</t>
  </si>
  <si>
    <t>2130100000</t>
  </si>
  <si>
    <t>2130123070</t>
  </si>
  <si>
    <t>Муниципальная программа «Охрана окружающей среды и рациональное использование природных ресурсов на 2023-2027 годы»</t>
  </si>
  <si>
    <t>1800000000</t>
  </si>
  <si>
    <t>Подпрограмма "Экологическая безопасность и рациональное природопользование"</t>
  </si>
  <si>
    <t>1820000000</t>
  </si>
  <si>
    <t>1820200000</t>
  </si>
  <si>
    <t>1820221060</t>
  </si>
  <si>
    <t>2000000000</t>
  </si>
  <si>
    <t>Подпрограмма "Развитие общего и дополнительного образования детей"</t>
  </si>
  <si>
    <t>2010000000</t>
  </si>
  <si>
    <t>2010100000</t>
  </si>
  <si>
    <t>2010104200</t>
  </si>
  <si>
    <t>2010172010</t>
  </si>
  <si>
    <t>20103L3041</t>
  </si>
  <si>
    <t>2010170030</t>
  </si>
  <si>
    <t>2020000000</t>
  </si>
  <si>
    <t>2020200000</t>
  </si>
  <si>
    <t>2020100000</t>
  </si>
  <si>
    <t>2020300000</t>
  </si>
  <si>
    <t>1900000000</t>
  </si>
  <si>
    <t>1910000000</t>
  </si>
  <si>
    <t>1910300000</t>
  </si>
  <si>
    <t>2030000000</t>
  </si>
  <si>
    <t>2030300000</t>
  </si>
  <si>
    <t>2030383030</t>
  </si>
  <si>
    <t>2030400000</t>
  </si>
  <si>
    <t>2030483030</t>
  </si>
  <si>
    <t>2400300000</t>
  </si>
  <si>
    <t>1600100000</t>
  </si>
  <si>
    <t>1600100190</t>
  </si>
  <si>
    <t>1600200000</t>
  </si>
  <si>
    <t>1600200590</t>
  </si>
  <si>
    <t>Муниципальная программа «Охрана окружающей среды и рациональное ис-пользование природных ресурсов на 2023-2027 годы»</t>
  </si>
  <si>
    <t>1820100000</t>
  </si>
  <si>
    <t>1820172314</t>
  </si>
  <si>
    <t>2110000000</t>
  </si>
  <si>
    <t>2110100000</t>
  </si>
  <si>
    <t>2400000000</t>
  </si>
  <si>
    <t>1930000000</t>
  </si>
  <si>
    <t>1930100000</t>
  </si>
  <si>
    <t>1930104900</t>
  </si>
  <si>
    <t>2110123060</t>
  </si>
  <si>
    <t>2110200000</t>
  </si>
  <si>
    <t>2110223060</t>
  </si>
  <si>
    <t>2110300000</t>
  </si>
  <si>
    <t>2110323060</t>
  </si>
  <si>
    <t>2110400000</t>
  </si>
  <si>
    <t>21104S1060</t>
  </si>
  <si>
    <t>2400200000</t>
  </si>
  <si>
    <t>7700000190</t>
  </si>
  <si>
    <t>Подпрограмма "Осуществление дорожной деятельности автомобильных дорог местного значения"</t>
  </si>
  <si>
    <t>2200000000</t>
  </si>
  <si>
    <t>2210000000</t>
  </si>
  <si>
    <t>2210200000</t>
  </si>
  <si>
    <t>Подпрограмма "Осуществление дорожной деятельности для обеспечения подъездов к земельным участкам,предоставляемым отдельным категориям граждан"</t>
  </si>
  <si>
    <t>2220000000</t>
  </si>
  <si>
    <t xml:space="preserve">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t>
  </si>
  <si>
    <t>Основное мероприятие "Реализация мероприятий в рамках проекта "Народный бюджет"</t>
  </si>
  <si>
    <t>Подпрограмма "Охрана и рациональное использование водных ресурсов"</t>
  </si>
  <si>
    <t>1810000000</t>
  </si>
  <si>
    <t>1810100000</t>
  </si>
  <si>
    <t>1810121040</t>
  </si>
  <si>
    <t>Основное мероприятие "Ликвидация несанкционированных свалок"</t>
  </si>
  <si>
    <t>1820300000</t>
  </si>
  <si>
    <t>1820321060</t>
  </si>
  <si>
    <t>Подпрограмма "Защита населения от болезней,общих для человека и животных, предотвращение распространения борщевика Сосновского"</t>
  </si>
  <si>
    <t>1830000000</t>
  </si>
  <si>
    <t>1830200000</t>
  </si>
  <si>
    <t>1830272110</t>
  </si>
  <si>
    <t>Муниципальная программа "Устойчивое развитие сельских территорий Сямженского муниципального района Вологодской области на 2014-2017 годы и на период до 2020 года"</t>
  </si>
  <si>
    <t xml:space="preserve"> Иные   закупки товаров, работ и услуг для государственных (муниципальных) нужд</t>
  </si>
  <si>
    <t>14</t>
  </si>
  <si>
    <t>Осуществление дорожной деятельности в отношении автомобильных дорог общего пользования местного значения</t>
  </si>
  <si>
    <t>Мероприятия, связанные с общегосударственным управлением ( непрограммные расходы)</t>
  </si>
  <si>
    <t xml:space="preserve">Субсидии бюджетным учреждениям </t>
  </si>
  <si>
    <t>610</t>
  </si>
  <si>
    <t>Подпрограмма "Предоставление мер социальной поддержки отдельным категориям граждан"</t>
  </si>
  <si>
    <t xml:space="preserve">Субсидии  бюджетным учреждениям  </t>
  </si>
  <si>
    <t>Подпрограмма "Обеспечение реализации программы, прочие мероприятия в области образования"</t>
  </si>
  <si>
    <t>2310000000</t>
  </si>
  <si>
    <t>2310100000</t>
  </si>
  <si>
    <t>2310172190</t>
  </si>
  <si>
    <t>Осуществление отдельных государственных полномочий по обеспечению жилыми помещениями детей-сирот и детей, оставшихся без попечения родителей</t>
  </si>
  <si>
    <t>Жилищное хозяйство</t>
  </si>
  <si>
    <t>Обеспечение мероприятий по капитальному ремонту жилого фонда</t>
  </si>
  <si>
    <t>Выполнение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</si>
  <si>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Иные межбюджетные трансферты на завершение работ по созданию сети многофункциональных центров предоставления государственных и муниципальных услуг</t>
  </si>
  <si>
    <t xml:space="preserve">Мероприятия по развитию туризма </t>
  </si>
  <si>
    <t>080</t>
  </si>
  <si>
    <t>Другие вопросы в области культуры, кинематографии</t>
  </si>
  <si>
    <t>Мероприятия в сфере жилищно-коммунального хозяйства</t>
  </si>
  <si>
    <t>Подпрограмма "Профилактика преступлений и иных правонарушений"</t>
  </si>
  <si>
    <t>Организация временного трудоустройства несовершеннолетних в период каникул и в свободное от учебы время</t>
  </si>
  <si>
    <t>Подпрограмма "Безопасность дорожного движения"</t>
  </si>
  <si>
    <t>360</t>
  </si>
  <si>
    <t>Мероприятия по созданию многофункционального центра (МФЦ)</t>
  </si>
  <si>
    <t>Судебная система</t>
  </si>
  <si>
    <t>Бюджетные инвестиции</t>
  </si>
  <si>
    <t>410</t>
  </si>
  <si>
    <t>Мероприятия по профилактике преступлений и иных правонарушений</t>
  </si>
  <si>
    <t>320</t>
  </si>
  <si>
    <t>1200000000</t>
  </si>
  <si>
    <t>1000000000</t>
  </si>
  <si>
    <t>1010000000</t>
  </si>
  <si>
    <t>0850000000</t>
  </si>
  <si>
    <t>7700000000</t>
  </si>
  <si>
    <t>9100000000</t>
  </si>
  <si>
    <t>9100000190</t>
  </si>
  <si>
    <t>7300000000</t>
  </si>
  <si>
    <t>9110000000</t>
  </si>
  <si>
    <t>9110000190</t>
  </si>
  <si>
    <t>7300072200</t>
  </si>
  <si>
    <t>7300051200</t>
  </si>
  <si>
    <t>7000000000</t>
  </si>
  <si>
    <t>7050000000</t>
  </si>
  <si>
    <t>0400000000</t>
  </si>
  <si>
    <t>0500000000</t>
  </si>
  <si>
    <t>0500020450</t>
  </si>
  <si>
    <t>7700021100</t>
  </si>
  <si>
    <t>7700053920</t>
  </si>
  <si>
    <t>7500000000</t>
  </si>
  <si>
    <t>7500025100</t>
  </si>
  <si>
    <t>Обеспечение дошкольного образования  и общеобразовательного процесса в муниципальных  образовательных организациях</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</si>
  <si>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</si>
  <si>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Организация массовых мероприятий для обучающихся и воспитанников</t>
  </si>
  <si>
    <t>0850027010</t>
  </si>
  <si>
    <t>Социальные выплаты гражданам, кроме публичных нормативных социальных выплат</t>
  </si>
  <si>
    <t>Организационно- массовая работа с молодежью</t>
  </si>
  <si>
    <t>Муниципальная программа "Управление финансами Сямженского муниципального района Вологодской области на 2016-2020 годы"</t>
  </si>
  <si>
    <t>1400000000</t>
  </si>
  <si>
    <t>1400000190</t>
  </si>
  <si>
    <t>1400072210</t>
  </si>
  <si>
    <t>Выполнение работ по содержанию  автомобильных дорог  и искусственных сооружений</t>
  </si>
  <si>
    <t>Субсидии автономным учреждениям</t>
  </si>
  <si>
    <t>620</t>
  </si>
  <si>
    <t xml:space="preserve">Субсидии  автономным  учреждениям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</si>
  <si>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</si>
  <si>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Мероприятия по содействию участия субъектов малого и среднего предпринимательства в выставках и ярмарках</t>
  </si>
  <si>
    <t>Мероприятия по внедрению и (или) эксплуатации аппаратно-программного комплекса "Безопасный город"</t>
  </si>
  <si>
    <t xml:space="preserve"> Уплата налогов , сборов и иных платежей</t>
  </si>
  <si>
    <t>Уплата налогов , сборов и иных платежей</t>
  </si>
  <si>
    <t>1700700000</t>
  </si>
  <si>
    <t>Проведение комплексных кадастровых работ</t>
  </si>
  <si>
    <t>1210083010</t>
  </si>
  <si>
    <t>Коммунальное хозяйство</t>
  </si>
  <si>
    <t>1270000000</t>
  </si>
  <si>
    <t>12700L0270</t>
  </si>
  <si>
    <t>Дополнительное образование</t>
  </si>
  <si>
    <t>Ремонт и содержание  источников нецентрализованного водоснабжения общего пользования в сельских населенных пунктах</t>
  </si>
  <si>
    <t>Другие вопросы в области социальной политики</t>
  </si>
  <si>
    <t>Подпрограмма "Социальная поддержка детей-сирот и детей оставшихся без попечения родителей"</t>
  </si>
  <si>
    <t>Другие вопросы в области национальной экономики</t>
  </si>
  <si>
    <t>12</t>
  </si>
  <si>
    <t>Мероприятия по созданию условий для развития мобильной торговли в малонаселенных и труднодоступных населенных пунктах</t>
  </si>
  <si>
    <t>Мероприятия в сфере управления и распоряжения муниципальным имуществом</t>
  </si>
  <si>
    <t>7700020500</t>
  </si>
  <si>
    <t>ВСЕГО</t>
  </si>
  <si>
    <t>Сумма (тыс.руб.)</t>
  </si>
  <si>
    <t>Расходы на обеспечение функций муниципальных органов</t>
  </si>
  <si>
    <t>Обеспечение деятельности органов муниципальной власти</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</si>
  <si>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</si>
  <si>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</si>
  <si>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Благоустройство</t>
  </si>
  <si>
    <t>1500000000</t>
  </si>
  <si>
    <t>Мероприятия по благоустройству общественных территорий</t>
  </si>
  <si>
    <t>150F200000</t>
  </si>
  <si>
    <t>Обеспечение деятельности МКУ "Центр бюджетного учета и отчетности Сямженского муниципального района"</t>
  </si>
  <si>
    <t>1400000590</t>
  </si>
  <si>
    <t>110</t>
  </si>
  <si>
    <t xml:space="preserve">Субсидии  бюджетным учреждениям </t>
  </si>
  <si>
    <t>1600000000</t>
  </si>
  <si>
    <t>7300072240</t>
  </si>
  <si>
    <t>Мероприятия, направленные на  реализацию расходных обязательств в части обеспечения выплаты заработной платы работникам муниципальных учреждений</t>
  </si>
  <si>
    <t>Муниципальная программа "Устойчивое развитие сельских территорий Сямженского  района Вологодской области на 2014-2017 годы и на период до 2021 года"</t>
  </si>
  <si>
    <t>Муниципальная программа "Обеспечение законности, правопорядка и общественной безопасности в Сямженском муниципальном районе на  2017-2022 годы"</t>
  </si>
  <si>
    <t>Муниципальная программа "Комплексное развитие сельских территорий Сямженского  района  на 2020-2022 годы"</t>
  </si>
  <si>
    <t>1700000000</t>
  </si>
  <si>
    <t>1700100000</t>
  </si>
  <si>
    <t>Мероприятия по переселению граждан из аварийного жилищного фонда с учетом необходимости развития малоэтажного жилищного строительства</t>
  </si>
  <si>
    <t>170F367484</t>
  </si>
  <si>
    <t>Основное мероприятие: "Реализация регионального проекта "Обеспечение устойчивого сокращения непригодного для проживания жилищного фонда"</t>
  </si>
  <si>
    <t>Расходы на выплату персоналу государственных (муниципальных) органов</t>
  </si>
  <si>
    <t>Уплата налогов, сборов и иных платежей</t>
  </si>
  <si>
    <t>Иные закупки товаров, работ и услуг для государственных (муниципальных) нужд</t>
  </si>
  <si>
    <t>Мероприятия, связанные с общегосударственным управлением (непрограммные расходы)</t>
  </si>
  <si>
    <t>Муниципальная программа "Комплексное развитие сельских территорий Сямженского  муниципального округа на 2020-2022 гг. и на период до 2025 года"</t>
  </si>
  <si>
    <t>Осуществление отдельных государственных полномочий в соответствии с законом области от 25 декабря 2013 года №3248-ОЗ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</si>
  <si>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Подпрограмма "Сохранение и развитие культурного потенциала в Сямженском муниципальном округе на 2023-2027 годы"</t>
  </si>
  <si>
    <t>Основное мероприятие: "Проведение экологических мероприятий в области образования, культуры и просвещения населения"</t>
  </si>
  <si>
    <t>Основное мероприятие: "Организация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организациях"</t>
  </si>
  <si>
    <t>Основное мероприятие: "Обеспечение предоставления мер социальной поддержки отдельным категориям граждан в целях реализации права  на образование</t>
  </si>
  <si>
    <t>Основное мероприятие: "Организация летнего отдыха детей"</t>
  </si>
  <si>
    <t>Основное мероприятие: "Мероприятия по обеспечению деятельности Управления образования"</t>
  </si>
  <si>
    <t>Основное мероприятие: "Формирование комплексной системы выявления, развития и поддержки одаренных детей и молодых талантов"</t>
  </si>
  <si>
    <t>Основное мероприятие: "Единовременные компенсационные выплаты молодым специалистам"</t>
  </si>
  <si>
    <t>Основное мероприятие: "Доплата к стипендии студентам очной формы обучения"</t>
  </si>
  <si>
    <t>Основное мероприятие: "Обеспечение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t>
  </si>
  <si>
    <t>Основное мероприятие: "Обеспечение деятельности Управления финансов"</t>
  </si>
  <si>
    <t>Основное мероприятие: "Обеспечение предоставления гражданам ежемесячной денежной компенсации расходов на оплату жилого помещения и (или) коммунальных услуг"</t>
  </si>
  <si>
    <t>Основное мероприятие: "Проведение надзорных мероприятий в рамках исполнения переданных государственных полномочий в области охраны окружающей среды"</t>
  </si>
  <si>
    <t>Основное мероприятие: "Обеспечение деятельности муниципальных архивов"</t>
  </si>
  <si>
    <t>Основное мероприятие: "Обеспечение деятельности администрации округа"</t>
  </si>
  <si>
    <t>Основное мероприятие: "Обеспечение деятельности территориальных отделов "</t>
  </si>
  <si>
    <t>Основное мероприятие: "Организация проведения комплексных кадастровых работ"</t>
  </si>
  <si>
    <t>Основное мероприятие: "Проведение мероприятий, направленных на предупреждение экстремизма и терроризма"</t>
  </si>
  <si>
    <t>Основное мероприятие: "Обеспечение охраны общественного порядка с участием народных дружин"</t>
  </si>
  <si>
    <t>Основное мероприятие: "Развитие и обеспечение эксплуатации АПК "Безопасный город"</t>
  </si>
  <si>
    <t>Основное мероприятие: "Развитие системы подготовки кадров"</t>
  </si>
  <si>
    <t>Основное мероприятие: "Совершенствование предоставления муниципальных услуг"</t>
  </si>
  <si>
    <t>Основное мероприятие: "Ремонт и капитальный ремонт автомобильных дорог  местного значения  и искусственных сооружений"</t>
  </si>
  <si>
    <t>Основное мероприятие: " Содержание автомобильных дорог местного значения  и искусственных сооружений"</t>
  </si>
  <si>
    <t>Основное мероприятие: "Организация сбора и вывоза твердых коммунальных отходов"</t>
  </si>
  <si>
    <t>Основное мероприятие: "Реализация регионального проекта "Формирование комфортной городской среды" в части благоустройства дворовых и общественных территорий муниципальных образований области"</t>
  </si>
  <si>
    <t>Основное мероприятие: "Благоустройство сельских территорий Сямженского муниципального округа"</t>
  </si>
  <si>
    <t>Основное мероприятие: "Осуществление отдельных государственных полномочий по предупреждению и ликвидации болезней животных, защите населения от болезней, общих для человека и животных"</t>
  </si>
  <si>
    <t>Основное мероприятие: "Организация библиотечно-информационного обслуживания населения"</t>
  </si>
  <si>
    <t>Основное мероприятие: "Организационно-массовая работа с молодежью"</t>
  </si>
  <si>
    <t>Основное мероприятие: "Отлов и содержание животных без владельцев"</t>
  </si>
  <si>
    <t>Основное мероприятие: "Акарицидная обработка территорий от клеща"</t>
  </si>
  <si>
    <t>Основное мероприятие: "Дополнительное пенсионное обеспечение"</t>
  </si>
  <si>
    <t>Основное мероприятие: "Реализации регионального проекта "Финансовая поддержка семей при рождении детей"</t>
  </si>
  <si>
    <t>Основное мероприятие: "Создание качественных условий содержания и воспитания детей-сирот и детей, оставшихся без попечения родителей"</t>
  </si>
  <si>
    <t>Основное мероприятие: "Ликвидация несанкционированных свалок"</t>
  </si>
  <si>
    <t>Основное мероприятие: "Оказание содействия в обеспечении сельского населения доступным и комфортным жильем"</t>
  </si>
  <si>
    <t>Основное мероприятие: "Реализация профилактических и пропагандистских мер, направленных на культурное, спортивное, нравственное, патриотическое воспитание и правовое просвещение граждан"</t>
  </si>
  <si>
    <t>2210300000</t>
  </si>
  <si>
    <t>2210341310</t>
  </si>
  <si>
    <t>1701100000</t>
  </si>
  <si>
    <t>1701122550</t>
  </si>
  <si>
    <t>Обеспечение жильем граждан, проживающих на сельских территориях</t>
  </si>
  <si>
    <t>Основное мероприятие: "Создание и развитие социальной, инженерной и транспортной инфраструктур на сельских территориях"</t>
  </si>
  <si>
    <t>17002S3040</t>
  </si>
  <si>
    <t>1701000000</t>
  </si>
  <si>
    <t>17010S1090</t>
  </si>
  <si>
    <t>Основное мероприятие: "Уличное освещение"</t>
  </si>
  <si>
    <t>Освещение улиц в темное время суток</t>
  </si>
  <si>
    <t>Основное мероприятие: "Обеспечение профилактики  правонарушений, в том числе повторных, совершаемых несовершеннолетними"</t>
  </si>
  <si>
    <t>Основное мероприятие: "Предупреждение опасного поведения участников дорожного движения путем организации и проведения профилактических мероприятий и их информационно-пропагандическое сопровождение"</t>
  </si>
  <si>
    <t>Мероприятия по предупреждению опасного поведения участников дорожного движения путем организации и проведения профилактических мероприятий и их информационно-пропагандическому сопровождению</t>
  </si>
  <si>
    <t>Основное мероприятие: "Реализация отдельных государственных полномочий в сфере административных отношений"</t>
  </si>
  <si>
    <t>2110700000</t>
  </si>
  <si>
    <t>2110772311</t>
  </si>
  <si>
    <t>Основное мероприятие: "Мероприятия по предупреждению и смягчению последствий чрезвычайных ситуаций и стихийных бедствий природного и техногенного характера"</t>
  </si>
  <si>
    <t>2110600000</t>
  </si>
  <si>
    <t>2110621010</t>
  </si>
  <si>
    <t>Основное мероприятие: "Совершенствование имеющихся и внедрение новых технологий и методов профилактической работы с несовершеннолетними, включая повышение эффективности межведомственного взаимодействия"</t>
  </si>
  <si>
    <t>2120222080</t>
  </si>
  <si>
    <t>1910283030</t>
  </si>
  <si>
    <t>1910383010</t>
  </si>
  <si>
    <t>Основное мероприятие: "Обеспечение публичных нормативных обязательств Сямженского муниципального округа"</t>
  </si>
  <si>
    <t>Подпрограмма "Предоставление финансовой и имущественной поддержки социально ориентированным некоммерческим организациям"</t>
  </si>
  <si>
    <t>Основное мероприятие: "Поддержка деятельности СОНКО, осуществляющих деятельность на территории Сямженского муниципального округа"</t>
  </si>
  <si>
    <t>2400400000</t>
  </si>
  <si>
    <t>2400400190</t>
  </si>
  <si>
    <t>2400470030</t>
  </si>
  <si>
    <t>Основное мероприятие: "Содействие участию субъектов МСП (в том числе социальных предпринимателей) в выставках, ярмарках</t>
  </si>
  <si>
    <t>0500300000</t>
  </si>
  <si>
    <t>0500320450</t>
  </si>
  <si>
    <t>0500400000</t>
  </si>
  <si>
    <t>0500600000</t>
  </si>
  <si>
    <t>05004S1250</t>
  </si>
  <si>
    <t>Основное мероприятие: "Мероприятия по организации транспортного облуживания населения на муниципальных маршрутах"</t>
  </si>
  <si>
    <t>05006S1370</t>
  </si>
  <si>
    <t>Муниципальная программа "Развитие образования Сямженского муниципального округа Вологодской области на 2023-2027 годы"</t>
  </si>
  <si>
    <t>Расходы на выплаты персоналу казенных учреждений</t>
  </si>
  <si>
    <t>Основное мероприятие: "Обеспечение деятельности музеев"</t>
  </si>
  <si>
    <t>Основное мероприятие: "Обеспечение деятельности учреждений культурно-досугового типа, подготовка сельских территорий к проведению праздников"</t>
  </si>
  <si>
    <t>Подготовка сельских территорий к проведению праздников</t>
  </si>
  <si>
    <t>Основное мероприятие: "Реализация регионального проекта "Культурная среда"</t>
  </si>
  <si>
    <t>Строительство (реконструкция) и (или) капитальный ремонт культурно-досуговых учреждений в сельской местности</t>
  </si>
  <si>
    <t>2320400000</t>
  </si>
  <si>
    <t>2320351590</t>
  </si>
  <si>
    <t>Основное мероприятие: "Мероприятия в сфере туризма"</t>
  </si>
  <si>
    <t>Основное мероприятие: "Предоставление общедоступного дополнительного образования для детей"</t>
  </si>
  <si>
    <t>2010400000</t>
  </si>
  <si>
    <t>2010404230</t>
  </si>
  <si>
    <t>2010470030</t>
  </si>
  <si>
    <t>Основное мероприятие: "Предоставление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программы начального общего, основного общего и среднего общего образования, в том числе адаптивные основные общеобразовательные программы"</t>
  </si>
  <si>
    <t>20107S1490</t>
  </si>
  <si>
    <t>Подпрограмма "Обеспечение условий для реализации программы, прочие мероприятия в области образования"</t>
  </si>
  <si>
    <t>2020304200</t>
  </si>
  <si>
    <t>2020304210</t>
  </si>
  <si>
    <t>2020600000</t>
  </si>
  <si>
    <t>2020600190</t>
  </si>
  <si>
    <t>2020304350</t>
  </si>
  <si>
    <t>2020127010</t>
  </si>
  <si>
    <t>Основное мероприятие: "Обеспечение предоставления органами местного самоуправления округа мер социальной поддержки отдельным категориям граждан в целях реализации права  на образование"</t>
  </si>
  <si>
    <t>2020272020</t>
  </si>
  <si>
    <t>Подпрограмма "Привлечение молодых специалистов для работы в муниципальных образовательных организациях Сямженского муниципального округа"</t>
  </si>
  <si>
    <t>9700051180</t>
  </si>
  <si>
    <t>Основное мероприятие: "Предоставление общедоступного дополнительного образования детей "</t>
  </si>
  <si>
    <t>Основное мероприятие: Приобретение услуг распределительно-логистического центра"</t>
  </si>
  <si>
    <t>Приобретение услуг распределительно-логистического центра</t>
  </si>
  <si>
    <t>20207S1460</t>
  </si>
  <si>
    <t>2020700000</t>
  </si>
  <si>
    <t>Условно-утверждаемые расходы бюджета округа</t>
  </si>
  <si>
    <t>2010700000</t>
  </si>
  <si>
    <t>Основное мероприятие: "Обеспечение питанием обучающихся с ограниченными возможностями здоровья, не проживающих в организациях, осуществляющих образовательную деятельность по адаптивным основным общеобразовательным программам"</t>
  </si>
  <si>
    <t>Подпрограмма "Система подготовки спортивного резерва в Сямженском муниципальном округе на 2023-2027 годы"</t>
  </si>
  <si>
    <t>Основное мероприятие: "Формирование спортивных команд округа и обеспечение их участия в спортивных мероприятиях областного уровня"</t>
  </si>
  <si>
    <t>817</t>
  </si>
  <si>
    <t>2620200000</t>
  </si>
  <si>
    <t>2620000000</t>
  </si>
  <si>
    <t>Организация и проведение спортивных мероприятий</t>
  </si>
  <si>
    <t>2620220600</t>
  </si>
  <si>
    <t>Основное мероприятие: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</si>
  <si>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</si>
  <si>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учреждениях"</t>
  </si>
  <si>
    <t>1830300000</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</si>
  <si>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</si>
  <si>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Реализация по мероприятий по рекультивации земельных участков, занятых несанкционированными свалками</t>
  </si>
  <si>
    <t>18203S3390</t>
  </si>
  <si>
    <t>Основное мероприятие: "Предоставление мер социальной поддержки отдельным категориям граждан за счет средств бюджета муниципального округа"</t>
  </si>
  <si>
    <t>1910483030</t>
  </si>
  <si>
    <t>1910400000</t>
  </si>
  <si>
    <t>201ЕВ51790</t>
  </si>
  <si>
    <t>201ЕВ00000</t>
  </si>
  <si>
    <t>2210241210</t>
  </si>
  <si>
    <t>Основное мероприятие: "Обработка земельных участков химическими или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t>
  </si>
  <si>
    <t>2120222081</t>
  </si>
  <si>
    <t>Основное мероприятие: "Подготовка объектов теплоэнергетики к работе в осенне-зимний период"</t>
  </si>
  <si>
    <t>Проведение мероприятий с несовершеннолетними состоящих на различных видах учета</t>
  </si>
  <si>
    <t>Основное мероприятие: "Строительство, ремонт и обустройство источников нецентрализованного водоснабжения"</t>
  </si>
  <si>
    <t>Основное мероприятие: "Мероприятия по созданию условий для развития мобильной торговли в малонаселенных и труднодоступных населенных пунктах"</t>
  </si>
  <si>
    <t>Мероприятия по подготовке объектов теплоэнергетики к работе в осенне-зимний период</t>
  </si>
  <si>
    <t>Сямженского муниципального округа</t>
  </si>
  <si>
    <t>Вологодской области</t>
  </si>
  <si>
    <t>Основное мероприятие: "Обеспечение  персонифицированного финансирования дополнительного образования детей"</t>
  </si>
  <si>
    <t>2010904230</t>
  </si>
  <si>
    <t>Обеспечение  персонифицированного финансирования дополнительного образования детей</t>
  </si>
  <si>
    <t>Субсидии бюджетным учреждениям</t>
  </si>
  <si>
    <t>Ведомственная структура расходов бюджета Сямженского муниципального округа на 2024 год и плановый период 2025 и 2026 годов  по главным распорядителям бюджетных средств, разделам, подразделам и (или)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t>
  </si>
  <si>
    <t>Муниципальная программа "Совершенствование муниципального управления в Сямженском муниципальном округе в 2026-2030 годах"</t>
  </si>
  <si>
    <t>Муниципальная программа "Совершенствование муниципального управления в Сямженском муниципальном округе в 2021-2025 годах"</t>
  </si>
  <si>
    <t>Основное мероприятие: "Обеспечение деятельности Контрольно-счетной комиссии Сямженского муниципального округа"</t>
  </si>
  <si>
    <t>2406000190</t>
  </si>
  <si>
    <t>2400000190</t>
  </si>
  <si>
    <t>240600000</t>
  </si>
  <si>
    <t>813</t>
  </si>
  <si>
    <t>3106000190</t>
  </si>
  <si>
    <t>3106000000</t>
  </si>
  <si>
    <t>3100000000</t>
  </si>
  <si>
    <t>Муниципальная программа "Управление финансами Сямженского муниципального округа  на 2026-2030 годы"</t>
  </si>
  <si>
    <t>3000200590</t>
  </si>
  <si>
    <t>3000200000</t>
  </si>
  <si>
    <t>3000000000</t>
  </si>
  <si>
    <t>3000100190</t>
  </si>
  <si>
    <t>2400300190</t>
  </si>
  <si>
    <t>2400300191</t>
  </si>
  <si>
    <t>Муниципальная программа «Совершенствование муниципального управления в  Сямженском  муниципальном округе в 2026-2030 годах»</t>
  </si>
  <si>
    <t>3100300000</t>
  </si>
  <si>
    <t>3100300190</t>
  </si>
  <si>
    <t>3100300191</t>
  </si>
  <si>
    <t>2400370030</t>
  </si>
  <si>
    <t>3100370030</t>
  </si>
  <si>
    <t>3100400000</t>
  </si>
  <si>
    <t>3100400190</t>
  </si>
  <si>
    <t>3100470030</t>
  </si>
  <si>
    <t>Муниципальная программа "Развитие и поддержка малого и среднего предпринимательства Сямженского муниципального округа на 2026-2030 годы"</t>
  </si>
  <si>
    <t>2900320450</t>
  </si>
  <si>
    <t>2900300000</t>
  </si>
  <si>
    <t>2900000000</t>
  </si>
  <si>
    <t>2800705110</t>
  </si>
  <si>
    <t>2800700000</t>
  </si>
  <si>
    <t>2800000000</t>
  </si>
  <si>
    <t xml:space="preserve">Проведение военно-патриотических сборов "Неделя в армии" </t>
  </si>
  <si>
    <t>Муниципальная программа «Совершенствование муниципального управления в  Сямженском  муниципальном  округе в 2026-2030 годах»</t>
  </si>
  <si>
    <t>3100100190</t>
  </si>
  <si>
    <t>3100100000</t>
  </si>
  <si>
    <t>3100272250</t>
  </si>
  <si>
    <t>3100200000</t>
  </si>
  <si>
    <t>29002S1370</t>
  </si>
  <si>
    <t>2900200000</t>
  </si>
  <si>
    <t>22102S1350</t>
  </si>
  <si>
    <t>1700223040</t>
  </si>
  <si>
    <t>Мероприятия по благоустройству дворовых территорий</t>
  </si>
  <si>
    <t>150F271551</t>
  </si>
  <si>
    <t>Муниципальная программа "Комплексное развитие сельских территорий Сямженского  муниципального округа  на 2026-2030 годы"</t>
  </si>
  <si>
    <t>28010S1090</t>
  </si>
  <si>
    <t>28000000000</t>
  </si>
  <si>
    <t>2801122550</t>
  </si>
  <si>
    <t>2801100000</t>
  </si>
  <si>
    <t>1700323150</t>
  </si>
  <si>
    <t>1820323390</t>
  </si>
  <si>
    <t>Мероприятия по антитеррористической защищенности мест массового пребывания людей</t>
  </si>
  <si>
    <t>21102S1130</t>
  </si>
  <si>
    <t>Основное мероприятие: Сохранение и укрепление материально-технической базы МАУ СМР "ДОЦ "Солнечный"</t>
  </si>
  <si>
    <t xml:space="preserve">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t>
  </si>
  <si>
    <t>20204S1030</t>
  </si>
  <si>
    <t>Основное мероприятие: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</si>
  <si>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Мероприятия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</si>
  <si>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2010900000</t>
  </si>
  <si>
    <t>Подпрограмма "Физическая культура и массовый спорт в Сямженском муниципальном округе на 2023-2027 годы"</t>
  </si>
  <si>
    <t>Основное мероприятие: "Обеспечение организации и проведения физкультурных мероприятий и массовых спортивных мероприятий"</t>
  </si>
  <si>
    <t>Организация и проведение на территории муниципального образования организованных занятий граждан</t>
  </si>
  <si>
    <t>26101S1760</t>
  </si>
  <si>
    <t>2610100000</t>
  </si>
  <si>
    <t>2610000000</t>
  </si>
  <si>
    <t>Основное мероприятие: "Обеспечение деятельности Представительного Собрания округа"</t>
  </si>
  <si>
    <t>Муниципальная программа "Развитие и поддержка малого и среднего предпринимательства Сямженского муниципального округа на 20206-2030 годы"</t>
  </si>
  <si>
    <t>2400100000</t>
  </si>
  <si>
    <t>2400100190</t>
  </si>
  <si>
    <t>2400272250</t>
  </si>
  <si>
    <t>29001S1250</t>
  </si>
  <si>
    <t>2900100000</t>
  </si>
  <si>
    <t>2400500000</t>
  </si>
  <si>
    <t>2400500190</t>
  </si>
  <si>
    <t>3100500000</t>
  </si>
  <si>
    <t>3100500190</t>
  </si>
  <si>
    <t>2011000000</t>
  </si>
  <si>
    <t>20110S1180</t>
  </si>
  <si>
    <t>3000100000</t>
  </si>
  <si>
    <t>Мероприятия по предупреждению и ликвидации последствий чрезвычайных ситуаций и стихийных бедствий природного и техногенного характера</t>
  </si>
  <si>
    <t>2801000000</t>
  </si>
  <si>
    <t>2020400000</t>
  </si>
  <si>
    <t>Организация библиотечно-информационного обеспечения населения</t>
  </si>
  <si>
    <t>Обеспечение деятельности музеев</t>
  </si>
  <si>
    <t>Мероприятия по обеспечению деятельности учреждений культурно-досугового типа</t>
  </si>
  <si>
    <t>Подпрограмма "Социальная реабилитация лиц, освободившихся из мест лишения свободы, и осужденных без изоляции от общества"</t>
  </si>
  <si>
    <t>Основное мероприятие: "Создание условий для социальной адаптации и реабилитации лиц, освободившихся из мест лишения свободы, оказания им социальной помощи, направленной на восстановление утраченных социальных связей"</t>
  </si>
  <si>
    <t>Мепорриятия по обеспечению социальной, правовой и иной помощи лицам, освободившимся из мест лишения свободы, восстановления ими утраченных и нарушенных способностей к бытовой, социальной и
профессиональной деятельности, интеграции их в общество</t>
  </si>
  <si>
    <t>2140224080</t>
  </si>
  <si>
    <t>2140200000</t>
  </si>
  <si>
    <t>2140000000</t>
  </si>
  <si>
    <t>Мероприятия по текущему содержанию опорной сети автомобильных дорог общего пользования местного значения</t>
  </si>
  <si>
    <t>22103S1510</t>
  </si>
  <si>
    <t>Мероприятия по поддержке сельских учреждений культуры и лучших работников сельских учреждений</t>
  </si>
  <si>
    <t>232А255192</t>
  </si>
  <si>
    <t>Приобретение подвижного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t>
  </si>
  <si>
    <t>0500697330</t>
  </si>
  <si>
    <t>Мероприятия по ликвидации несанкционированных свалок</t>
  </si>
  <si>
    <r>
      <t xml:space="preserve">                                                                                                                             Приложение №5</t>
    </r>
    <r>
      <rPr>
        <sz val="12"/>
        <rFont val="Times New Roman"/>
        <family val="1"/>
      </rPr>
      <t xml:space="preserve">   </t>
    </r>
    <r>
      <rPr>
        <sz val="10"/>
        <rFont val="Times New Roman"/>
        <family val="1"/>
      </rPr>
      <t xml:space="preserve">                                                                                                                                     к решению Представительного Собрания </t>
    </r>
  </si>
  <si>
    <r>
      <t xml:space="preserve">                                                                                                                             "Приложение №6</t>
    </r>
    <r>
      <rPr>
        <sz val="12"/>
        <rFont val="Times New Roman"/>
        <family val="1"/>
      </rPr>
      <t xml:space="preserve">   </t>
    </r>
    <r>
      <rPr>
        <sz val="10"/>
        <rFont val="Times New Roman"/>
        <family val="1"/>
      </rPr>
      <t xml:space="preserve">                                                                                                                                     к решению Представительного Собрания </t>
    </r>
  </si>
  <si>
    <t>от 13.12.2024 № 188</t>
  </si>
  <si>
    <t>2020883030</t>
  </si>
  <si>
    <t>2020800000</t>
  </si>
  <si>
    <t>Основное мероприятие: "Обеспечение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t>
  </si>
  <si>
    <t>1910683040</t>
  </si>
  <si>
    <t>1910600000</t>
  </si>
  <si>
    <t>Мероприятия по предотвращению распространения сорного растения боревик Сосновского за счет средств бюджета округа</t>
  </si>
  <si>
    <t>1830311400</t>
  </si>
  <si>
    <t>Мероприятия по содержанию муниципального жилищного фонда</t>
  </si>
  <si>
    <t>7500025110</t>
  </si>
  <si>
    <t>22103S1350</t>
  </si>
  <si>
    <t>2220300000</t>
  </si>
  <si>
    <t>22203S1360</t>
  </si>
  <si>
    <t xml:space="preserve">Субсидии автономным учреждениям  </t>
  </si>
  <si>
    <t>Основное мероприятие: "Реализация мероприятий в рамках проекта "Народный бюджет"</t>
  </si>
  <si>
    <t>Реализация мероприятий в рамках проекта "Народный бюджет</t>
  </si>
  <si>
    <t>18102S2270</t>
  </si>
  <si>
    <t>1810200000</t>
  </si>
  <si>
    <t>17002S2270</t>
  </si>
  <si>
    <t>1700400000</t>
  </si>
  <si>
    <t>17011S2270</t>
  </si>
  <si>
    <t>23203S2270</t>
  </si>
  <si>
    <t>Мероприятия по созданию условий для занятия тнвалидов и лиц с ограниченными возможностями здоровья физической культурой и спортом</t>
  </si>
  <si>
    <t>Основное мероприятие: "Реализация регионального проекта "Мы ИПРАвда в спорте"</t>
  </si>
  <si>
    <t>261Р500000</t>
  </si>
  <si>
    <t>261Р571610</t>
  </si>
  <si>
    <t>Основное мероприятие: "Предоставление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</si>
  <si>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</si>
  <si>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17003S3150</t>
  </si>
  <si>
    <t>Мероприятия по обустройству детских и спортивных площадок</t>
  </si>
  <si>
    <t>17011S1553</t>
  </si>
  <si>
    <t>Организация школьных музеев</t>
  </si>
  <si>
    <t>2011100000</t>
  </si>
  <si>
    <t>20111S1070</t>
  </si>
  <si>
    <t>2011200000</t>
  </si>
  <si>
    <t>Основное мероприятие: "Организация школьных музеев"</t>
  </si>
  <si>
    <t>Укрепление материально-технической базы Сямженского краеведческого музея</t>
  </si>
  <si>
    <t>23202S1960</t>
  </si>
  <si>
    <t>Разработка проекта рекультивации земельных участков, занятых несанкционированными свалками</t>
  </si>
  <si>
    <t>18203S3370</t>
  </si>
  <si>
    <t>Обустройство контейнерных площадок</t>
  </si>
  <si>
    <t>18204S1100</t>
  </si>
  <si>
    <t>Основное мероприятие: "Мероприятия направленые на обеспечение доступа к спортивным объектам"</t>
  </si>
  <si>
    <t>Мероприятия направленные на укрепление материально-технической базы муниципальных физкультурно-спортивных организаций</t>
  </si>
  <si>
    <t>26104S1040</t>
  </si>
  <si>
    <t>2610400000</t>
  </si>
  <si>
    <t>Обустройство систем уличного освещения</t>
  </si>
  <si>
    <t>Мероприятия по доставке товаров в социально-значимые магазины в малонаселенных и труднодоступных населенных пунктах</t>
  </si>
  <si>
    <t>05004S1251</t>
  </si>
  <si>
    <t>Мероприятия по созданию и ремонту источников наружного водоснабжения для забора воды в целях пожаротушения</t>
  </si>
  <si>
    <t>21106S1810</t>
  </si>
  <si>
    <t>Основное мероприятие: "Укрепление материально-технической базы организаций коммунального хозяйства"</t>
  </si>
  <si>
    <t>Мероприятия в области коммунального хозяйства</t>
  </si>
  <si>
    <t>1700500000</t>
  </si>
  <si>
    <t>1700521240</t>
  </si>
  <si>
    <t>Основное мероприятие: "Создание агроклассов и (или) лесных классов в общеобразовательных организациях"</t>
  </si>
  <si>
    <t>Проведение мероприятий по созданию агроклассов и (или) лесных классов в общеобразовательных организациях</t>
  </si>
  <si>
    <t>Организация работ по ликвидации (разборка, демонтаж) объектов недвижимости</t>
  </si>
  <si>
    <t>Основное мероприятие: "Организация работ по ликвидации (разборка, демонтаж) объектов недвижимости"</t>
  </si>
  <si>
    <t>1700422550</t>
  </si>
  <si>
    <t>17011S3350</t>
  </si>
  <si>
    <t>20112S1010</t>
  </si>
  <si>
    <t>от 09.04.2023 № 227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</si>
</sst>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0000"/>
    <numFmt numFmtId="177" formatCode="0.000"/>
    <numFmt numFmtId="178" formatCode="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4">
    <font>
      <sz val="10"/>
      <name val="Arial"/>
      <family val="2"/>
    </font>
    <font>
      <b/>
      <sz val="16"/>
      <name val="Times New Roman"/>
      <family val="1"/>
    </font>
    <font>
      <sz val="16"/>
      <name val="Arial"/>
      <family val="2"/>
    </font>
    <font>
      <sz val="16"/>
      <name val="Times New Roman"/>
      <family val="1"/>
    </font>
    <font>
      <sz val="10"/>
      <name val="Times New Roman"/>
      <family val="1"/>
    </font>
    <font>
      <u val="single"/>
      <sz val="7.5"/>
      <color indexed="12"/>
      <name val="Arial"/>
      <family val="2"/>
    </font>
    <font>
      <u val="single"/>
      <sz val="7.5"/>
      <color indexed="36"/>
      <name val="Arial"/>
      <family val="2"/>
    </font>
    <font>
      <sz val="14"/>
      <name val="Times New Roman"/>
      <family val="1"/>
    </font>
    <font>
      <b/>
      <sz val="14"/>
      <name val="Times New Roman"/>
      <family val="1"/>
    </font>
    <font>
      <b/>
      <sz val="14"/>
      <name val="Arial"/>
      <family val="2"/>
    </font>
    <font>
      <sz val="14"/>
      <name val="Arial"/>
      <family val="2"/>
    </font>
    <font>
      <b/>
      <i/>
      <sz val="14"/>
      <name val="Times New Roman"/>
      <family val="1"/>
    </font>
    <font>
      <b/>
      <sz val="14"/>
      <color indexed="8"/>
      <name val="Times New Roman"/>
      <family val="1"/>
    </font>
    <font>
      <b/>
      <i/>
      <sz val="14"/>
      <color indexed="8"/>
      <name val="Times New Roman"/>
      <family val="1"/>
    </font>
    <font>
      <sz val="14"/>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1" fillId="32" borderId="0" applyNumberFormat="0" applyBorder="0" applyAlignment="0" applyProtection="0"/>
  </cellStyleXfs>
  <cellXfs count="125">
    <xf numFmtId="0" fontId="0" fillId="0" borderId="0" xfId="0" applyAlignment="1">
      <alignment vertical="top"/>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0" fillId="33" borderId="0" xfId="0" applyNumberFormat="1" applyFont="1" applyFill="1" applyBorder="1" applyAlignment="1" applyProtection="1">
      <alignment vertical="top"/>
      <protection/>
    </xf>
    <xf numFmtId="0" fontId="0" fillId="0" borderId="0" xfId="0" applyNumberFormat="1" applyFill="1" applyBorder="1" applyAlignment="1" applyProtection="1">
      <alignment vertical="top"/>
      <protection/>
    </xf>
    <xf numFmtId="0" fontId="1"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7" fillId="34" borderId="10" xfId="0" applyNumberFormat="1" applyFont="1" applyFill="1" applyBorder="1" applyAlignment="1" applyProtection="1">
      <alignment vertical="top" wrapText="1"/>
      <protection/>
    </xf>
    <xf numFmtId="0" fontId="8" fillId="34"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top" indent="2"/>
      <protection/>
    </xf>
    <xf numFmtId="0" fontId="2" fillId="0" borderId="10" xfId="0" applyNumberFormat="1" applyFont="1" applyFill="1" applyBorder="1" applyAlignment="1" applyProtection="1">
      <alignment horizontal="center" vertical="top"/>
      <protection/>
    </xf>
    <xf numFmtId="49" fontId="0" fillId="0" borderId="0" xfId="0" applyNumberForma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34"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vertical="top" wrapText="1"/>
      <protection/>
    </xf>
    <xf numFmtId="0" fontId="14" fillId="0" borderId="10" xfId="0" applyFont="1" applyFill="1" applyBorder="1" applyAlignment="1">
      <alignment vertical="top" wrapText="1"/>
    </xf>
    <xf numFmtId="0" fontId="11" fillId="0" borderId="10" xfId="0" applyFont="1" applyFill="1" applyBorder="1" applyAlignment="1">
      <alignment wrapText="1"/>
    </xf>
    <xf numFmtId="0" fontId="11" fillId="0" borderId="10" xfId="0" applyNumberFormat="1" applyFont="1" applyFill="1" applyBorder="1" applyAlignment="1" applyProtection="1">
      <alignment horizontal="justify" vertical="top" wrapText="1"/>
      <protection/>
    </xf>
    <xf numFmtId="0" fontId="12" fillId="0" borderId="10" xfId="0" applyFont="1" applyFill="1" applyBorder="1" applyAlignment="1">
      <alignment vertical="justify" wrapText="1"/>
    </xf>
    <xf numFmtId="0" fontId="11" fillId="0" borderId="10" xfId="0" applyFont="1" applyFill="1" applyBorder="1" applyAlignment="1">
      <alignment vertical="top" wrapText="1"/>
    </xf>
    <xf numFmtId="0" fontId="7" fillId="0" borderId="10" xfId="0" applyFont="1" applyFill="1" applyBorder="1" applyAlignment="1">
      <alignment wrapText="1"/>
    </xf>
    <xf numFmtId="0" fontId="14" fillId="0" borderId="10" xfId="0" applyFont="1" applyFill="1" applyBorder="1" applyAlignment="1">
      <alignment vertical="top"/>
    </xf>
    <xf numFmtId="0" fontId="14" fillId="0" borderId="10" xfId="0" applyFont="1" applyFill="1" applyBorder="1" applyAlignment="1">
      <alignment wrapText="1"/>
    </xf>
    <xf numFmtId="0" fontId="13" fillId="0" borderId="10" xfId="0" applyFont="1" applyFill="1" applyBorder="1" applyAlignment="1">
      <alignment vertical="top" wrapText="1"/>
    </xf>
    <xf numFmtId="0" fontId="14" fillId="0" borderId="10" xfId="0" applyFont="1" applyFill="1" applyBorder="1" applyAlignment="1">
      <alignment horizontal="left" vertical="top"/>
    </xf>
    <xf numFmtId="0" fontId="12" fillId="0" borderId="10" xfId="0" applyFont="1" applyFill="1" applyBorder="1" applyAlignment="1">
      <alignment vertical="top" wrapText="1"/>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14" fillId="0" borderId="11"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vertical="top" wrapText="1"/>
      <protection/>
    </xf>
    <xf numFmtId="0" fontId="8" fillId="0" borderId="10" xfId="0" applyFont="1" applyFill="1" applyBorder="1" applyAlignment="1">
      <alignment vertical="top" wrapText="1"/>
    </xf>
    <xf numFmtId="0" fontId="7"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4"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13" fillId="0" borderId="10" xfId="0" applyNumberFormat="1" applyFont="1" applyFill="1" applyBorder="1" applyAlignment="1" applyProtection="1">
      <alignment horizontal="left" wrapText="1"/>
      <protection/>
    </xf>
    <xf numFmtId="0" fontId="14" fillId="0" borderId="10" xfId="0" applyNumberFormat="1" applyFont="1" applyFill="1" applyBorder="1" applyAlignment="1" applyProtection="1">
      <alignment horizontal="left" wrapText="1"/>
      <protection/>
    </xf>
    <xf numFmtId="49" fontId="7" fillId="0" borderId="10" xfId="0" applyNumberFormat="1" applyFont="1" applyFill="1" applyBorder="1" applyAlignment="1" applyProtection="1">
      <alignment horizontal="left" vertical="center"/>
      <protection/>
    </xf>
    <xf numFmtId="0" fontId="11" fillId="0" borderId="10" xfId="53" applyNumberFormat="1" applyFont="1" applyFill="1" applyBorder="1" applyAlignment="1" applyProtection="1">
      <alignment horizontal="left" wrapText="1"/>
      <protection hidden="1"/>
    </xf>
    <xf numFmtId="0" fontId="7" fillId="0" borderId="10" xfId="53" applyNumberFormat="1" applyFont="1" applyFill="1" applyBorder="1" applyAlignment="1" applyProtection="1">
      <alignment horizontal="left" wrapText="1"/>
      <protection hidden="1"/>
    </xf>
    <xf numFmtId="0" fontId="8" fillId="0" borderId="10" xfId="53" applyNumberFormat="1" applyFont="1" applyFill="1" applyBorder="1" applyAlignment="1" applyProtection="1">
      <alignment horizontal="left" wrapText="1"/>
      <protection hidden="1"/>
    </xf>
    <xf numFmtId="0" fontId="14" fillId="0" borderId="10" xfId="0" applyFont="1" applyFill="1" applyBorder="1" applyAlignment="1">
      <alignment horizontal="left" vertical="center" wrapText="1"/>
    </xf>
    <xf numFmtId="174" fontId="0" fillId="0" borderId="0" xfId="0" applyNumberFormat="1" applyFont="1" applyFill="1" applyBorder="1" applyAlignment="1" applyProtection="1">
      <alignment vertical="top"/>
      <protection/>
    </xf>
    <xf numFmtId="0" fontId="7" fillId="35" borderId="10" xfId="0" applyNumberFormat="1" applyFont="1" applyFill="1" applyBorder="1" applyAlignment="1" applyProtection="1">
      <alignment vertical="top" wrapText="1"/>
      <protection/>
    </xf>
    <xf numFmtId="0" fontId="11" fillId="35" borderId="10" xfId="0" applyNumberFormat="1" applyFont="1" applyFill="1" applyBorder="1" applyAlignment="1" applyProtection="1">
      <alignment vertical="top" wrapText="1"/>
      <protection/>
    </xf>
    <xf numFmtId="0" fontId="11" fillId="35" borderId="10" xfId="53" applyNumberFormat="1" applyFont="1" applyFill="1" applyBorder="1" applyAlignment="1" applyProtection="1">
      <alignment horizontal="left" wrapText="1"/>
      <protection hidden="1"/>
    </xf>
    <xf numFmtId="0" fontId="52"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wrapText="1"/>
      <protection/>
    </xf>
    <xf numFmtId="0" fontId="11" fillId="0" borderId="11" xfId="0" applyNumberFormat="1" applyFont="1" applyFill="1" applyBorder="1" applyAlignment="1" applyProtection="1">
      <alignment vertical="top" wrapText="1"/>
      <protection/>
    </xf>
    <xf numFmtId="0" fontId="12" fillId="0" borderId="10" xfId="0" applyFont="1" applyBorder="1" applyAlignment="1">
      <alignment vertical="center" wrapText="1"/>
    </xf>
    <xf numFmtId="0" fontId="13" fillId="0" borderId="10" xfId="0" applyFont="1" applyBorder="1" applyAlignment="1">
      <alignment vertical="center" wrapText="1"/>
    </xf>
    <xf numFmtId="0" fontId="7" fillId="34" borderId="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protection/>
    </xf>
    <xf numFmtId="0" fontId="8" fillId="35"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49" fontId="10" fillId="0" borderId="1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vertical="center"/>
      <protection/>
    </xf>
    <xf numFmtId="49" fontId="7" fillId="35"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protection/>
    </xf>
    <xf numFmtId="0" fontId="7" fillId="35" borderId="10"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protection/>
    </xf>
    <xf numFmtId="49" fontId="7" fillId="0" borderId="12" xfId="0" applyNumberFormat="1" applyFont="1" applyFill="1" applyBorder="1" applyAlignment="1" applyProtection="1">
      <alignment horizontal="left"/>
      <protection/>
    </xf>
    <xf numFmtId="49" fontId="8" fillId="34" borderId="10"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protection/>
    </xf>
    <xf numFmtId="174" fontId="1" fillId="0" borderId="10" xfId="0" applyNumberFormat="1" applyFont="1" applyFill="1" applyBorder="1" applyAlignment="1" applyProtection="1">
      <alignment/>
      <protection/>
    </xf>
    <xf numFmtId="174" fontId="3"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174" fontId="3" fillId="35" borderId="10" xfId="0" applyNumberFormat="1" applyFont="1" applyFill="1" applyBorder="1" applyAlignment="1" applyProtection="1">
      <alignment/>
      <protection/>
    </xf>
    <xf numFmtId="0" fontId="3" fillId="35" borderId="10" xfId="0" applyNumberFormat="1" applyFont="1" applyFill="1" applyBorder="1" applyAlignment="1" applyProtection="1">
      <alignment/>
      <protection/>
    </xf>
    <xf numFmtId="174" fontId="3" fillId="0" borderId="10" xfId="0" applyNumberFormat="1" applyFont="1" applyFill="1" applyBorder="1" applyAlignment="1" applyProtection="1">
      <alignment wrapText="1"/>
      <protection/>
    </xf>
    <xf numFmtId="49" fontId="7" fillId="0" borderId="10" xfId="0" applyNumberFormat="1" applyFont="1" applyFill="1" applyBorder="1" applyAlignment="1" applyProtection="1">
      <alignment/>
      <protection/>
    </xf>
    <xf numFmtId="174" fontId="1" fillId="34" borderId="10" xfId="0" applyNumberFormat="1" applyFont="1" applyFill="1" applyBorder="1" applyAlignment="1" applyProtection="1">
      <alignment/>
      <protection/>
    </xf>
    <xf numFmtId="49" fontId="7" fillId="0" borderId="13" xfId="0" applyNumberFormat="1" applyFont="1" applyFill="1" applyBorder="1" applyAlignment="1" applyProtection="1">
      <alignment/>
      <protection/>
    </xf>
    <xf numFmtId="174" fontId="7" fillId="0" borderId="10" xfId="0" applyNumberFormat="1" applyFont="1" applyFill="1" applyBorder="1" applyAlignment="1" applyProtection="1">
      <alignment/>
      <protection/>
    </xf>
    <xf numFmtId="49" fontId="8" fillId="0" borderId="10" xfId="0" applyNumberFormat="1" applyFont="1" applyFill="1" applyBorder="1" applyAlignment="1" applyProtection="1">
      <alignment/>
      <protection/>
    </xf>
    <xf numFmtId="49" fontId="10" fillId="0" borderId="10" xfId="0" applyNumberFormat="1" applyFont="1" applyFill="1" applyBorder="1" applyAlignment="1" applyProtection="1">
      <alignment/>
      <protection/>
    </xf>
    <xf numFmtId="49" fontId="9"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49" fontId="10" fillId="35" borderId="10" xfId="0" applyNumberFormat="1" applyFont="1" applyFill="1" applyBorder="1" applyAlignment="1" applyProtection="1">
      <alignment/>
      <protection/>
    </xf>
    <xf numFmtId="49" fontId="7" fillId="35" borderId="10" xfId="0" applyNumberFormat="1" applyFont="1" applyFill="1" applyBorder="1" applyAlignment="1" applyProtection="1">
      <alignment/>
      <protection/>
    </xf>
    <xf numFmtId="0" fontId="9" fillId="34"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174" fontId="8" fillId="0" borderId="10" xfId="0" applyNumberFormat="1" applyFont="1" applyFill="1" applyBorder="1" applyAlignment="1" applyProtection="1">
      <alignment/>
      <protection/>
    </xf>
    <xf numFmtId="0" fontId="7" fillId="35" borderId="10" xfId="0" applyNumberFormat="1" applyFont="1" applyFill="1" applyBorder="1" applyAlignment="1" applyProtection="1">
      <alignment/>
      <protection/>
    </xf>
    <xf numFmtId="174" fontId="7" fillId="35" borderId="10" xfId="0" applyNumberFormat="1" applyFont="1" applyFill="1" applyBorder="1" applyAlignment="1" applyProtection="1">
      <alignment/>
      <protection/>
    </xf>
    <xf numFmtId="174" fontId="0" fillId="35" borderId="0" xfId="0" applyNumberFormat="1" applyFont="1" applyFill="1" applyBorder="1" applyAlignment="1" applyProtection="1">
      <alignment vertical="top"/>
      <protection/>
    </xf>
    <xf numFmtId="0" fontId="0" fillId="35" borderId="0" xfId="0" applyNumberFormat="1" applyFont="1" applyFill="1" applyBorder="1" applyAlignment="1" applyProtection="1">
      <alignment vertical="top"/>
      <protection/>
    </xf>
    <xf numFmtId="0" fontId="7" fillId="35" borderId="11" xfId="0" applyNumberFormat="1" applyFont="1" applyFill="1" applyBorder="1" applyAlignment="1" applyProtection="1">
      <alignment vertical="top" wrapText="1"/>
      <protection/>
    </xf>
    <xf numFmtId="49" fontId="7" fillId="35" borderId="11" xfId="0" applyNumberFormat="1" applyFont="1" applyFill="1" applyBorder="1" applyAlignment="1" applyProtection="1">
      <alignment horizontal="center" vertical="top"/>
      <protection/>
    </xf>
    <xf numFmtId="49" fontId="7" fillId="35" borderId="11" xfId="0" applyNumberFormat="1" applyFont="1" applyFill="1" applyBorder="1" applyAlignment="1" applyProtection="1">
      <alignment horizontal="right"/>
      <protection/>
    </xf>
    <xf numFmtId="49" fontId="7" fillId="35" borderId="13" xfId="0" applyNumberFormat="1" applyFont="1" applyFill="1" applyBorder="1" applyAlignment="1" applyProtection="1">
      <alignment horizontal="center"/>
      <protection/>
    </xf>
    <xf numFmtId="0" fontId="52" fillId="35" borderId="0" xfId="0" applyNumberFormat="1" applyFont="1" applyFill="1" applyBorder="1" applyAlignment="1" applyProtection="1">
      <alignment vertical="top"/>
      <protection/>
    </xf>
    <xf numFmtId="0" fontId="53" fillId="35" borderId="0" xfId="0" applyNumberFormat="1" applyFont="1" applyFill="1" applyBorder="1" applyAlignment="1" applyProtection="1">
      <alignment vertical="top"/>
      <protection/>
    </xf>
    <xf numFmtId="174" fontId="0" fillId="0" borderId="0" xfId="0" applyNumberFormat="1" applyFill="1" applyBorder="1" applyAlignment="1" applyProtection="1">
      <alignment vertical="top"/>
      <protection/>
    </xf>
    <xf numFmtId="174" fontId="0" fillId="35" borderId="0" xfId="0" applyNumberFormat="1" applyFill="1" applyBorder="1" applyAlignment="1" applyProtection="1">
      <alignment vertical="top"/>
      <protection/>
    </xf>
    <xf numFmtId="0" fontId="12" fillId="35" borderId="10" xfId="0" applyFont="1" applyFill="1" applyBorder="1" applyAlignment="1">
      <alignment vertical="center" wrapText="1"/>
    </xf>
    <xf numFmtId="49" fontId="7" fillId="35" borderId="10" xfId="0" applyNumberFormat="1" applyFont="1" applyFill="1" applyBorder="1" applyAlignment="1" applyProtection="1">
      <alignment horizontal="left" vertical="top" wrapText="1"/>
      <protection/>
    </xf>
    <xf numFmtId="49" fontId="8" fillId="35"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right" vertical="top" wrapText="1"/>
      <protection/>
    </xf>
    <xf numFmtId="0" fontId="4" fillId="0" borderId="0" xfId="0" applyNumberFormat="1" applyFont="1" applyFill="1" applyBorder="1" applyAlignment="1" applyProtection="1">
      <alignment horizontal="right" vertical="top"/>
      <protection/>
    </xf>
    <xf numFmtId="0" fontId="1" fillId="0" borderId="0"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3" fillId="0" borderId="16"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79"/>
  <sheetViews>
    <sheetView tabSelected="1" view="pageLayout" zoomScale="75" zoomScaleNormal="60" zoomScaleSheetLayoutView="75" zoomScalePageLayoutView="75" workbookViewId="0" topLeftCell="A1">
      <selection activeCell="A20" sqref="A20"/>
    </sheetView>
  </sheetViews>
  <sheetFormatPr defaultColWidth="9.140625" defaultRowHeight="12.75"/>
  <cols>
    <col min="1" max="1" width="127.57421875" style="1" customWidth="1"/>
    <col min="2" max="2" width="7.00390625" style="2" customWidth="1"/>
    <col min="3" max="3" width="5.7109375" style="2" customWidth="1"/>
    <col min="4" max="4" width="4.7109375" style="2" customWidth="1"/>
    <col min="5" max="5" width="16.57421875" style="2" customWidth="1"/>
    <col min="6" max="6" width="6.8515625" style="2" customWidth="1"/>
    <col min="7" max="7" width="18.7109375" style="2" customWidth="1"/>
    <col min="8" max="8" width="15.8515625" style="2" customWidth="1"/>
    <col min="9" max="9" width="16.28125" style="2" customWidth="1"/>
    <col min="10" max="10" width="12.8515625" style="2" customWidth="1"/>
    <col min="11" max="11" width="17.7109375" style="2" customWidth="1"/>
    <col min="12" max="12" width="14.28125" style="2" customWidth="1"/>
    <col min="13" max="13" width="13.8515625" style="2" customWidth="1"/>
    <col min="14" max="16384" width="9.140625" style="2" customWidth="1"/>
  </cols>
  <sheetData>
    <row r="1" spans="3:9" ht="12.75">
      <c r="C1" s="116" t="s">
        <v>662</v>
      </c>
      <c r="D1" s="116"/>
      <c r="E1" s="116"/>
      <c r="F1" s="116"/>
      <c r="G1" s="116"/>
      <c r="H1" s="116"/>
      <c r="I1" s="116"/>
    </row>
    <row r="2" spans="3:9" ht="15.75" customHeight="1">
      <c r="C2" s="116"/>
      <c r="D2" s="116"/>
      <c r="E2" s="116"/>
      <c r="F2" s="116"/>
      <c r="G2" s="116"/>
      <c r="H2" s="116"/>
      <c r="I2" s="116"/>
    </row>
    <row r="3" spans="3:9" ht="12.75">
      <c r="C3" s="51"/>
      <c r="D3" s="51"/>
      <c r="E3" s="116" t="s">
        <v>556</v>
      </c>
      <c r="F3" s="116"/>
      <c r="G3" s="116"/>
      <c r="H3" s="116"/>
      <c r="I3" s="116"/>
    </row>
    <row r="4" spans="3:9" ht="12.75">
      <c r="C4" s="51"/>
      <c r="D4" s="51"/>
      <c r="E4" s="116" t="s">
        <v>557</v>
      </c>
      <c r="F4" s="116"/>
      <c r="G4" s="116"/>
      <c r="H4" s="116"/>
      <c r="I4" s="116"/>
    </row>
    <row r="5" spans="3:9" ht="12.75">
      <c r="C5" s="117" t="s">
        <v>726</v>
      </c>
      <c r="D5" s="117"/>
      <c r="E5" s="117"/>
      <c r="F5" s="117"/>
      <c r="G5" s="117"/>
      <c r="H5" s="117"/>
      <c r="I5" s="117"/>
    </row>
    <row r="6" spans="3:9" ht="18.75" customHeight="1" hidden="1">
      <c r="C6" s="116" t="s">
        <v>663</v>
      </c>
      <c r="D6" s="116"/>
      <c r="E6" s="116"/>
      <c r="F6" s="116"/>
      <c r="G6" s="116"/>
      <c r="H6" s="116"/>
      <c r="I6" s="116"/>
    </row>
    <row r="7" spans="3:9" ht="30.75" customHeight="1">
      <c r="C7" s="116"/>
      <c r="D7" s="116"/>
      <c r="E7" s="116"/>
      <c r="F7" s="116"/>
      <c r="G7" s="116"/>
      <c r="H7" s="116"/>
      <c r="I7" s="116"/>
    </row>
    <row r="8" spans="3:9" ht="17.25" customHeight="1">
      <c r="C8" s="51"/>
      <c r="D8" s="51"/>
      <c r="E8" s="116" t="s">
        <v>556</v>
      </c>
      <c r="F8" s="116"/>
      <c r="G8" s="116"/>
      <c r="H8" s="116"/>
      <c r="I8" s="116"/>
    </row>
    <row r="9" spans="3:9" ht="15.75" customHeight="1">
      <c r="C9" s="51"/>
      <c r="D9" s="51"/>
      <c r="E9" s="116" t="s">
        <v>557</v>
      </c>
      <c r="F9" s="116"/>
      <c r="G9" s="116"/>
      <c r="H9" s="116"/>
      <c r="I9" s="116"/>
    </row>
    <row r="10" spans="3:9" ht="29.25" customHeight="1">
      <c r="C10" s="117" t="s">
        <v>664</v>
      </c>
      <c r="D10" s="117"/>
      <c r="E10" s="117"/>
      <c r="F10" s="117"/>
      <c r="G10" s="117"/>
      <c r="H10" s="117"/>
      <c r="I10" s="117"/>
    </row>
    <row r="11" spans="1:9" ht="24.75" customHeight="1">
      <c r="A11" s="118" t="s">
        <v>562</v>
      </c>
      <c r="B11" s="118"/>
      <c r="C11" s="118"/>
      <c r="D11" s="118"/>
      <c r="E11" s="118"/>
      <c r="F11" s="118"/>
      <c r="G11" s="118"/>
      <c r="H11" s="118"/>
      <c r="I11" s="118"/>
    </row>
    <row r="12" spans="1:9" ht="59.25" customHeight="1">
      <c r="A12" s="118"/>
      <c r="B12" s="118"/>
      <c r="C12" s="118"/>
      <c r="D12" s="118"/>
      <c r="E12" s="118"/>
      <c r="F12" s="118"/>
      <c r="G12" s="118"/>
      <c r="H12" s="118"/>
      <c r="I12" s="118"/>
    </row>
    <row r="13" spans="1:7" ht="11.25" customHeight="1">
      <c r="A13" s="5"/>
      <c r="B13" s="5"/>
      <c r="C13" s="5"/>
      <c r="D13" s="5"/>
      <c r="E13" s="5"/>
      <c r="F13" s="5"/>
      <c r="G13" s="5"/>
    </row>
    <row r="14" spans="1:9" ht="23.25" customHeight="1">
      <c r="A14" s="122" t="s">
        <v>28</v>
      </c>
      <c r="B14" s="123" t="s">
        <v>77</v>
      </c>
      <c r="C14" s="124" t="s">
        <v>78</v>
      </c>
      <c r="D14" s="124" t="s">
        <v>79</v>
      </c>
      <c r="E14" s="124" t="s">
        <v>80</v>
      </c>
      <c r="F14" s="124" t="s">
        <v>81</v>
      </c>
      <c r="G14" s="119" t="s">
        <v>388</v>
      </c>
      <c r="H14" s="120"/>
      <c r="I14" s="121"/>
    </row>
    <row r="15" spans="1:9" ht="24" customHeight="1">
      <c r="A15" s="122"/>
      <c r="B15" s="123"/>
      <c r="C15" s="124"/>
      <c r="D15" s="124"/>
      <c r="E15" s="124"/>
      <c r="F15" s="124"/>
      <c r="G15" s="56">
        <v>2024</v>
      </c>
      <c r="H15" s="57">
        <v>2025</v>
      </c>
      <c r="I15" s="57">
        <v>2026</v>
      </c>
    </row>
    <row r="16" spans="1:9" ht="20.25">
      <c r="A16" s="9">
        <v>1</v>
      </c>
      <c r="B16" s="6">
        <v>2</v>
      </c>
      <c r="C16" s="6">
        <v>3</v>
      </c>
      <c r="D16" s="6">
        <v>4</v>
      </c>
      <c r="E16" s="10">
        <v>5</v>
      </c>
      <c r="F16" s="6">
        <v>6</v>
      </c>
      <c r="G16" s="11">
        <v>7</v>
      </c>
      <c r="H16" s="6">
        <v>8</v>
      </c>
      <c r="I16" s="6">
        <v>9</v>
      </c>
    </row>
    <row r="17" spans="1:9" ht="20.25">
      <c r="A17" s="15" t="s">
        <v>154</v>
      </c>
      <c r="B17" s="59">
        <v>813</v>
      </c>
      <c r="C17" s="60"/>
      <c r="D17" s="61"/>
      <c r="E17" s="60"/>
      <c r="F17" s="91"/>
      <c r="G17" s="81">
        <f>G19</f>
        <v>1704.4</v>
      </c>
      <c r="H17" s="81">
        <f>H19</f>
        <v>1704.1</v>
      </c>
      <c r="I17" s="81">
        <f>I31</f>
        <v>1704.1</v>
      </c>
    </row>
    <row r="18" spans="1:9" ht="17.25" customHeight="1">
      <c r="A18" s="17" t="s">
        <v>29</v>
      </c>
      <c r="B18" s="62">
        <v>813</v>
      </c>
      <c r="C18" s="60" t="s">
        <v>30</v>
      </c>
      <c r="D18" s="61"/>
      <c r="E18" s="60"/>
      <c r="F18" s="91"/>
      <c r="G18" s="82">
        <f aca="true" t="shared" si="0" ref="G18:I20">G19</f>
        <v>1704.4</v>
      </c>
      <c r="H18" s="82">
        <f t="shared" si="0"/>
        <v>1704.1</v>
      </c>
      <c r="I18" s="82">
        <f t="shared" si="0"/>
        <v>0</v>
      </c>
    </row>
    <row r="19" spans="1:9" ht="37.5">
      <c r="A19" s="17" t="s">
        <v>56</v>
      </c>
      <c r="B19" s="62">
        <v>813</v>
      </c>
      <c r="C19" s="60" t="s">
        <v>30</v>
      </c>
      <c r="D19" s="60" t="s">
        <v>44</v>
      </c>
      <c r="E19" s="63"/>
      <c r="F19" s="87"/>
      <c r="G19" s="82">
        <f t="shared" si="0"/>
        <v>1704.4</v>
      </c>
      <c r="H19" s="82">
        <f t="shared" si="0"/>
        <v>1704.1</v>
      </c>
      <c r="I19" s="82">
        <f t="shared" si="0"/>
        <v>0</v>
      </c>
    </row>
    <row r="20" spans="1:9" ht="37.5">
      <c r="A20" s="15" t="s">
        <v>564</v>
      </c>
      <c r="B20" s="62">
        <v>813</v>
      </c>
      <c r="C20" s="41" t="s">
        <v>30</v>
      </c>
      <c r="D20" s="41" t="s">
        <v>44</v>
      </c>
      <c r="E20" s="41" t="s">
        <v>567</v>
      </c>
      <c r="F20" s="92"/>
      <c r="G20" s="82">
        <f>G21</f>
        <v>1704.4</v>
      </c>
      <c r="H20" s="82">
        <f t="shared" si="0"/>
        <v>1704.1</v>
      </c>
      <c r="I20" s="82">
        <f t="shared" si="0"/>
        <v>0</v>
      </c>
    </row>
    <row r="21" spans="1:9" ht="39">
      <c r="A21" s="16" t="s">
        <v>565</v>
      </c>
      <c r="B21" s="62">
        <v>813</v>
      </c>
      <c r="C21" s="41" t="s">
        <v>30</v>
      </c>
      <c r="D21" s="41" t="s">
        <v>44</v>
      </c>
      <c r="E21" s="41" t="s">
        <v>568</v>
      </c>
      <c r="F21" s="92"/>
      <c r="G21" s="82">
        <f>G22+G23</f>
        <v>1704.4</v>
      </c>
      <c r="H21" s="82">
        <f>H22+H23</f>
        <v>1704.1</v>
      </c>
      <c r="I21" s="82">
        <f>I22+I23</f>
        <v>0</v>
      </c>
    </row>
    <row r="22" spans="1:9" ht="20.25">
      <c r="A22" s="17" t="s">
        <v>84</v>
      </c>
      <c r="B22" s="62">
        <v>813</v>
      </c>
      <c r="C22" s="41" t="s">
        <v>30</v>
      </c>
      <c r="D22" s="41" t="s">
        <v>44</v>
      </c>
      <c r="E22" s="41" t="s">
        <v>566</v>
      </c>
      <c r="F22" s="92" t="s">
        <v>82</v>
      </c>
      <c r="G22" s="82">
        <v>1597.9</v>
      </c>
      <c r="H22" s="82">
        <v>1597.6</v>
      </c>
      <c r="I22" s="82">
        <v>0</v>
      </c>
    </row>
    <row r="23" spans="1:9" ht="20.25">
      <c r="A23" s="17" t="s">
        <v>301</v>
      </c>
      <c r="B23" s="62">
        <v>813</v>
      </c>
      <c r="C23" s="41" t="s">
        <v>30</v>
      </c>
      <c r="D23" s="41" t="s">
        <v>44</v>
      </c>
      <c r="E23" s="41" t="s">
        <v>566</v>
      </c>
      <c r="F23" s="92" t="s">
        <v>86</v>
      </c>
      <c r="G23" s="83">
        <v>106.5</v>
      </c>
      <c r="H23" s="83">
        <v>106.5</v>
      </c>
      <c r="I23" s="82">
        <v>0</v>
      </c>
    </row>
    <row r="24" spans="1:9" ht="24.75" customHeight="1" hidden="1">
      <c r="A24" s="26" t="s">
        <v>309</v>
      </c>
      <c r="B24" s="41" t="s">
        <v>68</v>
      </c>
      <c r="C24" s="41" t="s">
        <v>70</v>
      </c>
      <c r="D24" s="63" t="s">
        <v>39</v>
      </c>
      <c r="E24" s="41" t="s">
        <v>335</v>
      </c>
      <c r="F24" s="87"/>
      <c r="G24" s="82">
        <f aca="true" t="shared" si="1" ref="G24:I25">G25</f>
        <v>0</v>
      </c>
      <c r="H24" s="82">
        <f t="shared" si="1"/>
        <v>0</v>
      </c>
      <c r="I24" s="82">
        <f t="shared" si="1"/>
        <v>0</v>
      </c>
    </row>
    <row r="25" spans="1:9" ht="27.75" customHeight="1" hidden="1">
      <c r="A25" s="24" t="s">
        <v>355</v>
      </c>
      <c r="B25" s="41" t="s">
        <v>68</v>
      </c>
      <c r="C25" s="41" t="s">
        <v>70</v>
      </c>
      <c r="D25" s="63" t="s">
        <v>39</v>
      </c>
      <c r="E25" s="41" t="s">
        <v>356</v>
      </c>
      <c r="F25" s="87"/>
      <c r="G25" s="82">
        <f t="shared" si="1"/>
        <v>0</v>
      </c>
      <c r="H25" s="82">
        <f t="shared" si="1"/>
        <v>0</v>
      </c>
      <c r="I25" s="82">
        <f t="shared" si="1"/>
        <v>0</v>
      </c>
    </row>
    <row r="26" spans="1:9" ht="22.5" customHeight="1" hidden="1">
      <c r="A26" s="17" t="s">
        <v>301</v>
      </c>
      <c r="B26" s="41" t="s">
        <v>68</v>
      </c>
      <c r="C26" s="41" t="s">
        <v>70</v>
      </c>
      <c r="D26" s="63" t="s">
        <v>39</v>
      </c>
      <c r="E26" s="41" t="s">
        <v>356</v>
      </c>
      <c r="F26" s="87" t="s">
        <v>306</v>
      </c>
      <c r="G26" s="82">
        <v>0</v>
      </c>
      <c r="H26" s="82">
        <v>0</v>
      </c>
      <c r="I26" s="82">
        <v>0</v>
      </c>
    </row>
    <row r="27" spans="1:9" ht="0.75" customHeight="1" hidden="1">
      <c r="A27" s="29"/>
      <c r="B27" s="41" t="s">
        <v>319</v>
      </c>
      <c r="C27" s="41" t="s">
        <v>70</v>
      </c>
      <c r="D27" s="63" t="s">
        <v>32</v>
      </c>
      <c r="E27" s="41" t="s">
        <v>332</v>
      </c>
      <c r="F27" s="87"/>
      <c r="G27" s="82">
        <f>G28</f>
        <v>0</v>
      </c>
      <c r="H27" s="83"/>
      <c r="I27" s="83"/>
    </row>
    <row r="28" spans="1:9" ht="21" customHeight="1" hidden="1">
      <c r="A28" s="30"/>
      <c r="B28" s="41" t="s">
        <v>319</v>
      </c>
      <c r="C28" s="41" t="s">
        <v>70</v>
      </c>
      <c r="D28" s="63" t="s">
        <v>32</v>
      </c>
      <c r="E28" s="41" t="s">
        <v>376</v>
      </c>
      <c r="F28" s="87"/>
      <c r="G28" s="82">
        <f>G29</f>
        <v>0</v>
      </c>
      <c r="H28" s="83"/>
      <c r="I28" s="83"/>
    </row>
    <row r="29" spans="1:9" ht="23.25" customHeight="1" hidden="1">
      <c r="A29" s="17"/>
      <c r="B29" s="41" t="s">
        <v>319</v>
      </c>
      <c r="C29" s="41" t="s">
        <v>70</v>
      </c>
      <c r="D29" s="63" t="s">
        <v>32</v>
      </c>
      <c r="E29" s="41" t="s">
        <v>377</v>
      </c>
      <c r="F29" s="87"/>
      <c r="G29" s="82">
        <f>G30</f>
        <v>0</v>
      </c>
      <c r="H29" s="83"/>
      <c r="I29" s="83"/>
    </row>
    <row r="30" spans="1:9" ht="23.25" customHeight="1" hidden="1">
      <c r="A30" s="17"/>
      <c r="B30" s="41" t="s">
        <v>319</v>
      </c>
      <c r="C30" s="41" t="s">
        <v>70</v>
      </c>
      <c r="D30" s="63" t="s">
        <v>32</v>
      </c>
      <c r="E30" s="41" t="s">
        <v>377</v>
      </c>
      <c r="F30" s="87" t="s">
        <v>306</v>
      </c>
      <c r="G30" s="82">
        <v>0</v>
      </c>
      <c r="H30" s="83"/>
      <c r="I30" s="83"/>
    </row>
    <row r="31" spans="1:9" ht="48.75" customHeight="1">
      <c r="A31" s="15" t="s">
        <v>563</v>
      </c>
      <c r="B31" s="41" t="s">
        <v>569</v>
      </c>
      <c r="C31" s="41" t="s">
        <v>30</v>
      </c>
      <c r="D31" s="41" t="s">
        <v>44</v>
      </c>
      <c r="E31" s="41" t="s">
        <v>572</v>
      </c>
      <c r="F31" s="87"/>
      <c r="G31" s="82">
        <f>G32</f>
        <v>0</v>
      </c>
      <c r="H31" s="82">
        <f>H32</f>
        <v>0</v>
      </c>
      <c r="I31" s="82">
        <f>I32</f>
        <v>1704.1</v>
      </c>
    </row>
    <row r="32" spans="1:9" ht="40.5" customHeight="1">
      <c r="A32" s="16" t="s">
        <v>565</v>
      </c>
      <c r="B32" s="41" t="s">
        <v>569</v>
      </c>
      <c r="C32" s="41" t="s">
        <v>30</v>
      </c>
      <c r="D32" s="41" t="s">
        <v>44</v>
      </c>
      <c r="E32" s="41" t="s">
        <v>571</v>
      </c>
      <c r="F32" s="87"/>
      <c r="G32" s="82">
        <f>G33+G34</f>
        <v>0</v>
      </c>
      <c r="H32" s="82">
        <f>H33+H34</f>
        <v>0</v>
      </c>
      <c r="I32" s="82">
        <f>I33+I34</f>
        <v>1704.1</v>
      </c>
    </row>
    <row r="33" spans="1:9" ht="23.25" customHeight="1">
      <c r="A33" s="17" t="s">
        <v>84</v>
      </c>
      <c r="B33" s="41" t="s">
        <v>569</v>
      </c>
      <c r="C33" s="41" t="s">
        <v>30</v>
      </c>
      <c r="D33" s="41" t="s">
        <v>44</v>
      </c>
      <c r="E33" s="41" t="s">
        <v>570</v>
      </c>
      <c r="F33" s="87" t="s">
        <v>82</v>
      </c>
      <c r="G33" s="82">
        <v>0</v>
      </c>
      <c r="H33" s="83">
        <v>0</v>
      </c>
      <c r="I33" s="83">
        <v>1597.6</v>
      </c>
    </row>
    <row r="34" spans="1:9" ht="23.25" customHeight="1">
      <c r="A34" s="17" t="s">
        <v>301</v>
      </c>
      <c r="B34" s="41" t="s">
        <v>569</v>
      </c>
      <c r="C34" s="41" t="s">
        <v>30</v>
      </c>
      <c r="D34" s="41" t="s">
        <v>44</v>
      </c>
      <c r="E34" s="41" t="s">
        <v>570</v>
      </c>
      <c r="F34" s="87" t="s">
        <v>86</v>
      </c>
      <c r="G34" s="82">
        <v>0</v>
      </c>
      <c r="H34" s="83">
        <v>0</v>
      </c>
      <c r="I34" s="83">
        <v>106.5</v>
      </c>
    </row>
    <row r="35" spans="1:9" ht="24" customHeight="1">
      <c r="A35" s="15" t="s">
        <v>89</v>
      </c>
      <c r="B35" s="59">
        <v>816</v>
      </c>
      <c r="C35" s="60"/>
      <c r="D35" s="61"/>
      <c r="E35" s="61"/>
      <c r="F35" s="93"/>
      <c r="G35" s="81">
        <f>G36+G98</f>
        <v>26113</v>
      </c>
      <c r="H35" s="81">
        <f>H36+H98</f>
        <v>26337.5</v>
      </c>
      <c r="I35" s="81">
        <f>I36+I98+I92</f>
        <v>26337.4</v>
      </c>
    </row>
    <row r="36" spans="1:9" ht="20.25">
      <c r="A36" s="17" t="s">
        <v>29</v>
      </c>
      <c r="B36" s="62">
        <v>816</v>
      </c>
      <c r="C36" s="60" t="s">
        <v>30</v>
      </c>
      <c r="D36" s="61"/>
      <c r="E36" s="63"/>
      <c r="F36" s="92"/>
      <c r="G36" s="82">
        <f>G37+G80</f>
        <v>24083</v>
      </c>
      <c r="H36" s="82">
        <f>H37+H80</f>
        <v>24307.5</v>
      </c>
      <c r="I36" s="82">
        <f>I37+I80</f>
        <v>16280</v>
      </c>
    </row>
    <row r="37" spans="1:9" ht="20.25">
      <c r="A37" s="17" t="s">
        <v>38</v>
      </c>
      <c r="B37" s="62">
        <v>816</v>
      </c>
      <c r="C37" s="60" t="s">
        <v>30</v>
      </c>
      <c r="D37" s="61" t="s">
        <v>71</v>
      </c>
      <c r="E37" s="63"/>
      <c r="F37" s="92"/>
      <c r="G37" s="82">
        <f>G48+G43</f>
        <v>15456.899999999998</v>
      </c>
      <c r="H37" s="82">
        <f>H48+H43</f>
        <v>16280.1</v>
      </c>
      <c r="I37" s="82">
        <f>I48+I43+I75</f>
        <v>16280</v>
      </c>
    </row>
    <row r="38" spans="1:9" ht="0.75" customHeight="1" hidden="1">
      <c r="A38" s="15" t="s">
        <v>359</v>
      </c>
      <c r="B38" s="62">
        <v>816</v>
      </c>
      <c r="C38" s="41" t="s">
        <v>30</v>
      </c>
      <c r="D38" s="63" t="s">
        <v>71</v>
      </c>
      <c r="E38" s="41" t="s">
        <v>360</v>
      </c>
      <c r="F38" s="92"/>
      <c r="G38" s="82">
        <f>G39</f>
        <v>0</v>
      </c>
      <c r="H38" s="82">
        <f>H39</f>
        <v>0</v>
      </c>
      <c r="I38" s="82">
        <f>I39</f>
        <v>0</v>
      </c>
    </row>
    <row r="39" spans="1:9" ht="23.25" customHeight="1" hidden="1">
      <c r="A39" s="17" t="s">
        <v>397</v>
      </c>
      <c r="B39" s="62">
        <v>816</v>
      </c>
      <c r="C39" s="41" t="s">
        <v>30</v>
      </c>
      <c r="D39" s="63" t="s">
        <v>71</v>
      </c>
      <c r="E39" s="41" t="s">
        <v>398</v>
      </c>
      <c r="F39" s="92"/>
      <c r="G39" s="82">
        <f>G40+G41+G42</f>
        <v>0</v>
      </c>
      <c r="H39" s="82">
        <f>H40+H41+H42</f>
        <v>0</v>
      </c>
      <c r="I39" s="82">
        <f>I40+I41+I42</f>
        <v>0</v>
      </c>
    </row>
    <row r="40" spans="1:9" ht="20.25" hidden="1">
      <c r="A40" s="17" t="s">
        <v>10</v>
      </c>
      <c r="B40" s="62">
        <v>816</v>
      </c>
      <c r="C40" s="41" t="s">
        <v>30</v>
      </c>
      <c r="D40" s="63" t="s">
        <v>71</v>
      </c>
      <c r="E40" s="41" t="s">
        <v>398</v>
      </c>
      <c r="F40" s="92" t="s">
        <v>399</v>
      </c>
      <c r="G40" s="82">
        <v>0</v>
      </c>
      <c r="H40" s="82">
        <v>0</v>
      </c>
      <c r="I40" s="82">
        <v>0</v>
      </c>
    </row>
    <row r="41" spans="1:9" ht="20.25" hidden="1">
      <c r="A41" s="17" t="s">
        <v>301</v>
      </c>
      <c r="B41" s="62">
        <v>816</v>
      </c>
      <c r="C41" s="41" t="s">
        <v>30</v>
      </c>
      <c r="D41" s="63" t="s">
        <v>71</v>
      </c>
      <c r="E41" s="41" t="s">
        <v>398</v>
      </c>
      <c r="F41" s="92" t="s">
        <v>86</v>
      </c>
      <c r="G41" s="82">
        <v>0</v>
      </c>
      <c r="H41" s="82">
        <v>0</v>
      </c>
      <c r="I41" s="82">
        <v>0</v>
      </c>
    </row>
    <row r="42" spans="1:9" ht="20.25" hidden="1">
      <c r="A42" s="17" t="s">
        <v>371</v>
      </c>
      <c r="B42" s="62">
        <v>816</v>
      </c>
      <c r="C42" s="41" t="s">
        <v>30</v>
      </c>
      <c r="D42" s="63" t="s">
        <v>71</v>
      </c>
      <c r="E42" s="41" t="s">
        <v>398</v>
      </c>
      <c r="F42" s="92" t="s">
        <v>87</v>
      </c>
      <c r="G42" s="82">
        <v>0</v>
      </c>
      <c r="H42" s="82">
        <v>0</v>
      </c>
      <c r="I42" s="82">
        <v>0</v>
      </c>
    </row>
    <row r="43" spans="1:9" ht="37.5">
      <c r="A43" s="15" t="s">
        <v>494</v>
      </c>
      <c r="B43" s="62">
        <v>816</v>
      </c>
      <c r="C43" s="41" t="s">
        <v>30</v>
      </c>
      <c r="D43" s="63" t="s">
        <v>71</v>
      </c>
      <c r="E43" s="41" t="s">
        <v>238</v>
      </c>
      <c r="F43" s="92"/>
      <c r="G43" s="82">
        <f>G44</f>
        <v>823.3</v>
      </c>
      <c r="H43" s="82">
        <f>H44</f>
        <v>823.3</v>
      </c>
      <c r="I43" s="82">
        <f>I44</f>
        <v>823.3</v>
      </c>
    </row>
    <row r="44" spans="1:9" ht="20.25">
      <c r="A44" s="16" t="s">
        <v>239</v>
      </c>
      <c r="B44" s="62">
        <v>816</v>
      </c>
      <c r="C44" s="41" t="s">
        <v>30</v>
      </c>
      <c r="D44" s="63" t="s">
        <v>71</v>
      </c>
      <c r="E44" s="41" t="s">
        <v>240</v>
      </c>
      <c r="F44" s="92"/>
      <c r="G44" s="82">
        <f aca="true" t="shared" si="2" ref="G44:I46">G45</f>
        <v>823.3</v>
      </c>
      <c r="H44" s="82">
        <f t="shared" si="2"/>
        <v>823.3</v>
      </c>
      <c r="I44" s="82">
        <f t="shared" si="2"/>
        <v>823.3</v>
      </c>
    </row>
    <row r="45" spans="1:9" ht="58.5">
      <c r="A45" s="16" t="s">
        <v>420</v>
      </c>
      <c r="B45" s="62">
        <v>816</v>
      </c>
      <c r="C45" s="41" t="s">
        <v>30</v>
      </c>
      <c r="D45" s="63" t="s">
        <v>71</v>
      </c>
      <c r="E45" s="41" t="s">
        <v>241</v>
      </c>
      <c r="F45" s="92"/>
      <c r="G45" s="82">
        <f t="shared" si="2"/>
        <v>823.3</v>
      </c>
      <c r="H45" s="82">
        <f t="shared" si="2"/>
        <v>823.3</v>
      </c>
      <c r="I45" s="82">
        <f t="shared" si="2"/>
        <v>823.3</v>
      </c>
    </row>
    <row r="46" spans="1:9" ht="37.5">
      <c r="A46" s="17" t="s">
        <v>353</v>
      </c>
      <c r="B46" s="62">
        <v>816</v>
      </c>
      <c r="C46" s="41" t="s">
        <v>30</v>
      </c>
      <c r="D46" s="63" t="s">
        <v>71</v>
      </c>
      <c r="E46" s="41" t="s">
        <v>243</v>
      </c>
      <c r="F46" s="92"/>
      <c r="G46" s="82">
        <f t="shared" si="2"/>
        <v>823.3</v>
      </c>
      <c r="H46" s="82">
        <f t="shared" si="2"/>
        <v>823.3</v>
      </c>
      <c r="I46" s="82">
        <f t="shared" si="2"/>
        <v>823.3</v>
      </c>
    </row>
    <row r="47" spans="1:9" ht="20.25">
      <c r="A47" s="17" t="s">
        <v>495</v>
      </c>
      <c r="B47" s="62">
        <v>816</v>
      </c>
      <c r="C47" s="41" t="s">
        <v>30</v>
      </c>
      <c r="D47" s="63" t="s">
        <v>71</v>
      </c>
      <c r="E47" s="41" t="s">
        <v>243</v>
      </c>
      <c r="F47" s="92" t="s">
        <v>399</v>
      </c>
      <c r="G47" s="84">
        <v>823.3</v>
      </c>
      <c r="H47" s="84">
        <v>823.3</v>
      </c>
      <c r="I47" s="84">
        <v>823.3</v>
      </c>
    </row>
    <row r="48" spans="1:9" ht="37.5">
      <c r="A48" s="15" t="s">
        <v>152</v>
      </c>
      <c r="B48" s="62">
        <v>816</v>
      </c>
      <c r="C48" s="41" t="s">
        <v>30</v>
      </c>
      <c r="D48" s="63" t="s">
        <v>71</v>
      </c>
      <c r="E48" s="41" t="s">
        <v>401</v>
      </c>
      <c r="F48" s="92"/>
      <c r="G48" s="82">
        <f aca="true" t="shared" si="3" ref="G48:I49">G49</f>
        <v>14633.599999999999</v>
      </c>
      <c r="H48" s="82">
        <f t="shared" si="3"/>
        <v>15456.800000000001</v>
      </c>
      <c r="I48" s="82">
        <f t="shared" si="3"/>
        <v>0</v>
      </c>
    </row>
    <row r="49" spans="1:9" ht="45.75" customHeight="1">
      <c r="A49" s="16" t="s">
        <v>427</v>
      </c>
      <c r="B49" s="62">
        <v>816</v>
      </c>
      <c r="C49" s="41" t="s">
        <v>30</v>
      </c>
      <c r="D49" s="63" t="s">
        <v>71</v>
      </c>
      <c r="E49" s="41" t="s">
        <v>261</v>
      </c>
      <c r="F49" s="92"/>
      <c r="G49" s="82">
        <f t="shared" si="3"/>
        <v>14633.599999999999</v>
      </c>
      <c r="H49" s="82">
        <f t="shared" si="3"/>
        <v>15456.800000000001</v>
      </c>
      <c r="I49" s="82">
        <f t="shared" si="3"/>
        <v>0</v>
      </c>
    </row>
    <row r="50" spans="1:9" ht="39" customHeight="1">
      <c r="A50" s="17" t="s">
        <v>90</v>
      </c>
      <c r="B50" s="62">
        <v>816</v>
      </c>
      <c r="C50" s="41" t="s">
        <v>30</v>
      </c>
      <c r="D50" s="63" t="s">
        <v>71</v>
      </c>
      <c r="E50" s="41" t="s">
        <v>262</v>
      </c>
      <c r="F50" s="92"/>
      <c r="G50" s="82">
        <f>G51+G52</f>
        <v>14633.599999999999</v>
      </c>
      <c r="H50" s="82">
        <f>H51+H52</f>
        <v>15456.800000000001</v>
      </c>
      <c r="I50" s="82">
        <f>I51+I52</f>
        <v>0</v>
      </c>
    </row>
    <row r="51" spans="1:9" ht="20.25">
      <c r="A51" s="17" t="s">
        <v>10</v>
      </c>
      <c r="B51" s="62">
        <v>816</v>
      </c>
      <c r="C51" s="41" t="s">
        <v>30</v>
      </c>
      <c r="D51" s="63" t="s">
        <v>71</v>
      </c>
      <c r="E51" s="41" t="s">
        <v>262</v>
      </c>
      <c r="F51" s="92" t="s">
        <v>399</v>
      </c>
      <c r="G51" s="84">
        <v>13709.8</v>
      </c>
      <c r="H51" s="84">
        <v>14533.1</v>
      </c>
      <c r="I51" s="84">
        <v>0</v>
      </c>
    </row>
    <row r="52" spans="1:9" ht="20.25">
      <c r="A52" s="17" t="s">
        <v>301</v>
      </c>
      <c r="B52" s="62">
        <v>816</v>
      </c>
      <c r="C52" s="41" t="s">
        <v>30</v>
      </c>
      <c r="D52" s="63" t="s">
        <v>71</v>
      </c>
      <c r="E52" s="41" t="s">
        <v>262</v>
      </c>
      <c r="F52" s="92" t="s">
        <v>86</v>
      </c>
      <c r="G52" s="82">
        <v>923.8</v>
      </c>
      <c r="H52" s="84">
        <v>923.7</v>
      </c>
      <c r="I52" s="84">
        <v>0</v>
      </c>
    </row>
    <row r="53" spans="1:9" ht="1.5" customHeight="1" hidden="1">
      <c r="A53" s="15" t="s">
        <v>359</v>
      </c>
      <c r="B53" s="62">
        <v>816</v>
      </c>
      <c r="C53" s="41" t="s">
        <v>30</v>
      </c>
      <c r="D53" s="63" t="s">
        <v>44</v>
      </c>
      <c r="E53" s="41" t="s">
        <v>360</v>
      </c>
      <c r="F53" s="92"/>
      <c r="G53" s="84">
        <f>G54+G59+G70+G72</f>
        <v>0</v>
      </c>
      <c r="H53" s="84">
        <f>H54+H59+H70+H72</f>
        <v>0</v>
      </c>
      <c r="I53" s="84">
        <f>I54+I59+I70+I72</f>
        <v>0</v>
      </c>
    </row>
    <row r="54" spans="1:9" ht="20.25" hidden="1">
      <c r="A54" s="17" t="s">
        <v>389</v>
      </c>
      <c r="B54" s="62">
        <v>816</v>
      </c>
      <c r="C54" s="41" t="s">
        <v>30</v>
      </c>
      <c r="D54" s="63" t="s">
        <v>44</v>
      </c>
      <c r="E54" s="41" t="s">
        <v>361</v>
      </c>
      <c r="F54" s="92"/>
      <c r="G54" s="84">
        <f>G55+G56+G57</f>
        <v>0</v>
      </c>
      <c r="H54" s="84">
        <f>H55+H56+H57</f>
        <v>0</v>
      </c>
      <c r="I54" s="84">
        <f>I55+I56+I57</f>
        <v>0</v>
      </c>
    </row>
    <row r="55" spans="1:9" ht="20.25" hidden="1">
      <c r="A55" s="17" t="s">
        <v>84</v>
      </c>
      <c r="B55" s="62">
        <v>816</v>
      </c>
      <c r="C55" s="41" t="s">
        <v>30</v>
      </c>
      <c r="D55" s="63" t="s">
        <v>44</v>
      </c>
      <c r="E55" s="41" t="s">
        <v>361</v>
      </c>
      <c r="F55" s="92" t="s">
        <v>82</v>
      </c>
      <c r="G55" s="85">
        <v>0</v>
      </c>
      <c r="H55" s="84">
        <v>0</v>
      </c>
      <c r="I55" s="84">
        <v>0</v>
      </c>
    </row>
    <row r="56" spans="1:9" ht="20.25" hidden="1">
      <c r="A56" s="17" t="s">
        <v>301</v>
      </c>
      <c r="B56" s="62">
        <v>816</v>
      </c>
      <c r="C56" s="41" t="s">
        <v>30</v>
      </c>
      <c r="D56" s="63" t="s">
        <v>44</v>
      </c>
      <c r="E56" s="41" t="s">
        <v>361</v>
      </c>
      <c r="F56" s="92" t="s">
        <v>86</v>
      </c>
      <c r="G56" s="84">
        <v>0</v>
      </c>
      <c r="H56" s="84">
        <v>0</v>
      </c>
      <c r="I56" s="84">
        <v>0</v>
      </c>
    </row>
    <row r="57" spans="1:9" ht="18.75" customHeight="1" hidden="1">
      <c r="A57" s="17" t="s">
        <v>371</v>
      </c>
      <c r="B57" s="62">
        <v>816</v>
      </c>
      <c r="C57" s="41" t="s">
        <v>30</v>
      </c>
      <c r="D57" s="63" t="s">
        <v>44</v>
      </c>
      <c r="E57" s="41" t="s">
        <v>361</v>
      </c>
      <c r="F57" s="92" t="s">
        <v>87</v>
      </c>
      <c r="G57" s="84">
        <v>0</v>
      </c>
      <c r="H57" s="84">
        <v>0</v>
      </c>
      <c r="I57" s="84">
        <v>0</v>
      </c>
    </row>
    <row r="58" spans="1:9" ht="0.75" customHeight="1" hidden="1">
      <c r="A58" s="17"/>
      <c r="B58" s="62">
        <v>816</v>
      </c>
      <c r="C58" s="41"/>
      <c r="D58" s="63"/>
      <c r="E58" s="41"/>
      <c r="F58" s="92"/>
      <c r="G58" s="85"/>
      <c r="H58" s="85"/>
      <c r="I58" s="85"/>
    </row>
    <row r="59" spans="1:9" ht="19.5" customHeight="1" hidden="1">
      <c r="A59" s="17" t="s">
        <v>67</v>
      </c>
      <c r="B59" s="62">
        <v>816</v>
      </c>
      <c r="C59" s="41" t="s">
        <v>30</v>
      </c>
      <c r="D59" s="63" t="s">
        <v>44</v>
      </c>
      <c r="E59" s="41" t="s">
        <v>362</v>
      </c>
      <c r="F59" s="92"/>
      <c r="G59" s="85">
        <f>G60</f>
        <v>0</v>
      </c>
      <c r="H59" s="85">
        <f>H60</f>
        <v>0</v>
      </c>
      <c r="I59" s="84">
        <f>I60</f>
        <v>0</v>
      </c>
    </row>
    <row r="60" spans="1:9" ht="19.5" customHeight="1" hidden="1">
      <c r="A60" s="17" t="s">
        <v>84</v>
      </c>
      <c r="B60" s="62">
        <v>816</v>
      </c>
      <c r="C60" s="41" t="s">
        <v>30</v>
      </c>
      <c r="D60" s="63" t="s">
        <v>44</v>
      </c>
      <c r="E60" s="41" t="s">
        <v>362</v>
      </c>
      <c r="F60" s="92" t="s">
        <v>82</v>
      </c>
      <c r="G60" s="85">
        <v>0</v>
      </c>
      <c r="H60" s="85">
        <v>0</v>
      </c>
      <c r="I60" s="84">
        <v>0</v>
      </c>
    </row>
    <row r="61" spans="1:9" s="3" customFormat="1" ht="2.25" customHeight="1" hidden="1">
      <c r="A61" s="17"/>
      <c r="B61" s="62">
        <v>816</v>
      </c>
      <c r="C61" s="41"/>
      <c r="D61" s="63"/>
      <c r="E61" s="63"/>
      <c r="F61" s="92"/>
      <c r="G61" s="85"/>
      <c r="H61" s="85"/>
      <c r="I61" s="85"/>
    </row>
    <row r="62" spans="1:9" s="3" customFormat="1" ht="2.25" customHeight="1" hidden="1">
      <c r="A62" s="17"/>
      <c r="B62" s="62">
        <v>816</v>
      </c>
      <c r="C62" s="41"/>
      <c r="D62" s="63"/>
      <c r="E62" s="63"/>
      <c r="F62" s="92"/>
      <c r="G62" s="85"/>
      <c r="H62" s="85"/>
      <c r="I62" s="85"/>
    </row>
    <row r="63" spans="1:9" s="3" customFormat="1" ht="20.25" hidden="1">
      <c r="A63" s="17"/>
      <c r="B63" s="62">
        <v>816</v>
      </c>
      <c r="C63" s="41"/>
      <c r="D63" s="63"/>
      <c r="E63" s="63"/>
      <c r="F63" s="92"/>
      <c r="G63" s="85"/>
      <c r="H63" s="85"/>
      <c r="I63" s="85"/>
    </row>
    <row r="64" spans="1:9" s="3" customFormat="1" ht="20.25" hidden="1">
      <c r="A64" s="17"/>
      <c r="B64" s="62">
        <v>816</v>
      </c>
      <c r="C64" s="41"/>
      <c r="D64" s="63"/>
      <c r="E64" s="63"/>
      <c r="F64" s="92"/>
      <c r="G64" s="85"/>
      <c r="H64" s="85"/>
      <c r="I64" s="85"/>
    </row>
    <row r="65" spans="1:9" s="3" customFormat="1" ht="20.25" hidden="1">
      <c r="A65" s="17"/>
      <c r="B65" s="62">
        <v>816</v>
      </c>
      <c r="C65" s="41"/>
      <c r="D65" s="63"/>
      <c r="E65" s="63"/>
      <c r="F65" s="92"/>
      <c r="G65" s="85"/>
      <c r="H65" s="85"/>
      <c r="I65" s="85"/>
    </row>
    <row r="66" spans="1:9" s="3" customFormat="1" ht="20.25" hidden="1">
      <c r="A66" s="17"/>
      <c r="B66" s="62">
        <v>816</v>
      </c>
      <c r="C66" s="41"/>
      <c r="D66" s="63"/>
      <c r="E66" s="63"/>
      <c r="F66" s="92"/>
      <c r="G66" s="85"/>
      <c r="H66" s="85"/>
      <c r="I66" s="85"/>
    </row>
    <row r="67" spans="1:9" ht="20.25" hidden="1">
      <c r="A67" s="17"/>
      <c r="B67" s="62">
        <v>816</v>
      </c>
      <c r="C67" s="41"/>
      <c r="D67" s="63"/>
      <c r="E67" s="41"/>
      <c r="F67" s="87"/>
      <c r="G67" s="85"/>
      <c r="H67" s="85"/>
      <c r="I67" s="85"/>
    </row>
    <row r="68" spans="1:9" ht="20.25" hidden="1">
      <c r="A68" s="17"/>
      <c r="B68" s="62">
        <v>816</v>
      </c>
      <c r="C68" s="41"/>
      <c r="D68" s="63"/>
      <c r="E68" s="41"/>
      <c r="F68" s="87"/>
      <c r="G68" s="85"/>
      <c r="H68" s="85"/>
      <c r="I68" s="85"/>
    </row>
    <row r="69" spans="1:9" ht="20.25" hidden="1">
      <c r="A69" s="17"/>
      <c r="B69" s="62">
        <v>816</v>
      </c>
      <c r="C69" s="41"/>
      <c r="D69" s="63"/>
      <c r="E69" s="41"/>
      <c r="F69" s="87"/>
      <c r="G69" s="85"/>
      <c r="H69" s="85"/>
      <c r="I69" s="85"/>
    </row>
    <row r="70" spans="1:9" ht="59.25" customHeight="1" hidden="1">
      <c r="A70" s="17" t="s">
        <v>19</v>
      </c>
      <c r="B70" s="62">
        <v>816</v>
      </c>
      <c r="C70" s="41" t="s">
        <v>30</v>
      </c>
      <c r="D70" s="63" t="s">
        <v>44</v>
      </c>
      <c r="E70" s="41" t="s">
        <v>20</v>
      </c>
      <c r="F70" s="87"/>
      <c r="G70" s="84">
        <f>G71</f>
        <v>0</v>
      </c>
      <c r="H70" s="84">
        <f>H71</f>
        <v>0</v>
      </c>
      <c r="I70" s="84">
        <v>0</v>
      </c>
    </row>
    <row r="71" spans="1:9" ht="20.25" hidden="1">
      <c r="A71" s="17" t="s">
        <v>84</v>
      </c>
      <c r="B71" s="62">
        <v>816</v>
      </c>
      <c r="C71" s="41" t="s">
        <v>30</v>
      </c>
      <c r="D71" s="63" t="s">
        <v>44</v>
      </c>
      <c r="E71" s="41" t="s">
        <v>20</v>
      </c>
      <c r="F71" s="87" t="s">
        <v>82</v>
      </c>
      <c r="G71" s="84">
        <v>0</v>
      </c>
      <c r="H71" s="84">
        <v>0</v>
      </c>
      <c r="I71" s="84">
        <v>0</v>
      </c>
    </row>
    <row r="72" spans="1:9" ht="1.5" customHeight="1" hidden="1">
      <c r="A72" s="17" t="s">
        <v>222</v>
      </c>
      <c r="B72" s="62">
        <v>816</v>
      </c>
      <c r="C72" s="41" t="s">
        <v>30</v>
      </c>
      <c r="D72" s="63" t="s">
        <v>44</v>
      </c>
      <c r="E72" s="41" t="s">
        <v>223</v>
      </c>
      <c r="F72" s="87"/>
      <c r="G72" s="84">
        <f>G73+G74</f>
        <v>0</v>
      </c>
      <c r="H72" s="84">
        <f>H73+H74</f>
        <v>0</v>
      </c>
      <c r="I72" s="84">
        <f>I73+I74</f>
        <v>0</v>
      </c>
    </row>
    <row r="73" spans="1:9" ht="29.25" customHeight="1" hidden="1">
      <c r="A73" s="17" t="s">
        <v>84</v>
      </c>
      <c r="B73" s="62">
        <v>816</v>
      </c>
      <c r="C73" s="41" t="s">
        <v>30</v>
      </c>
      <c r="D73" s="63" t="s">
        <v>44</v>
      </c>
      <c r="E73" s="41" t="s">
        <v>223</v>
      </c>
      <c r="F73" s="87" t="s">
        <v>82</v>
      </c>
      <c r="G73" s="84">
        <v>0</v>
      </c>
      <c r="H73" s="84">
        <v>0</v>
      </c>
      <c r="I73" s="84">
        <v>0</v>
      </c>
    </row>
    <row r="74" spans="1:9" ht="30.75" customHeight="1" hidden="1">
      <c r="A74" s="17" t="s">
        <v>301</v>
      </c>
      <c r="B74" s="62">
        <v>816</v>
      </c>
      <c r="C74" s="41" t="s">
        <v>30</v>
      </c>
      <c r="D74" s="63" t="s">
        <v>44</v>
      </c>
      <c r="E74" s="41" t="s">
        <v>223</v>
      </c>
      <c r="F74" s="87" t="s">
        <v>86</v>
      </c>
      <c r="G74" s="84">
        <v>0</v>
      </c>
      <c r="H74" s="84">
        <v>0</v>
      </c>
      <c r="I74" s="84">
        <v>0</v>
      </c>
    </row>
    <row r="75" spans="1:9" ht="45" customHeight="1">
      <c r="A75" s="15" t="s">
        <v>573</v>
      </c>
      <c r="B75" s="62">
        <v>816</v>
      </c>
      <c r="C75" s="41" t="s">
        <v>30</v>
      </c>
      <c r="D75" s="63" t="s">
        <v>71</v>
      </c>
      <c r="E75" s="41" t="s">
        <v>576</v>
      </c>
      <c r="F75" s="87"/>
      <c r="G75" s="84">
        <f aca="true" t="shared" si="4" ref="G75:I76">G76</f>
        <v>0</v>
      </c>
      <c r="H75" s="84">
        <f t="shared" si="4"/>
        <v>0</v>
      </c>
      <c r="I75" s="84">
        <f t="shared" si="4"/>
        <v>15456.7</v>
      </c>
    </row>
    <row r="76" spans="1:9" ht="55.5" customHeight="1">
      <c r="A76" s="16" t="s">
        <v>427</v>
      </c>
      <c r="B76" s="62">
        <v>816</v>
      </c>
      <c r="C76" s="41" t="s">
        <v>30</v>
      </c>
      <c r="D76" s="63" t="s">
        <v>71</v>
      </c>
      <c r="E76" s="41" t="s">
        <v>575</v>
      </c>
      <c r="F76" s="87"/>
      <c r="G76" s="84">
        <f t="shared" si="4"/>
        <v>0</v>
      </c>
      <c r="H76" s="84">
        <f t="shared" si="4"/>
        <v>0</v>
      </c>
      <c r="I76" s="84">
        <f t="shared" si="4"/>
        <v>15456.7</v>
      </c>
    </row>
    <row r="77" spans="1:9" ht="36" customHeight="1">
      <c r="A77" s="17" t="s">
        <v>90</v>
      </c>
      <c r="B77" s="62">
        <v>816</v>
      </c>
      <c r="C77" s="41" t="s">
        <v>30</v>
      </c>
      <c r="D77" s="63" t="s">
        <v>71</v>
      </c>
      <c r="E77" s="41" t="s">
        <v>574</v>
      </c>
      <c r="F77" s="87"/>
      <c r="G77" s="84">
        <f>G78+G79</f>
        <v>0</v>
      </c>
      <c r="H77" s="84">
        <f>H78+H79</f>
        <v>0</v>
      </c>
      <c r="I77" s="84">
        <f>I78+I79</f>
        <v>15456.7</v>
      </c>
    </row>
    <row r="78" spans="1:9" ht="30.75" customHeight="1">
      <c r="A78" s="17" t="s">
        <v>10</v>
      </c>
      <c r="B78" s="62">
        <v>816</v>
      </c>
      <c r="C78" s="41" t="s">
        <v>30</v>
      </c>
      <c r="D78" s="63" t="s">
        <v>71</v>
      </c>
      <c r="E78" s="41" t="s">
        <v>574</v>
      </c>
      <c r="F78" s="87" t="s">
        <v>399</v>
      </c>
      <c r="G78" s="84">
        <v>0</v>
      </c>
      <c r="H78" s="84">
        <v>0</v>
      </c>
      <c r="I78" s="84">
        <v>14533</v>
      </c>
    </row>
    <row r="79" spans="1:9" ht="30.75" customHeight="1">
      <c r="A79" s="17" t="s">
        <v>301</v>
      </c>
      <c r="B79" s="62">
        <v>816</v>
      </c>
      <c r="C79" s="41" t="s">
        <v>30</v>
      </c>
      <c r="D79" s="63" t="s">
        <v>71</v>
      </c>
      <c r="E79" s="41" t="s">
        <v>574</v>
      </c>
      <c r="F79" s="87" t="s">
        <v>86</v>
      </c>
      <c r="G79" s="82">
        <v>0</v>
      </c>
      <c r="H79" s="82">
        <v>0</v>
      </c>
      <c r="I79" s="82">
        <v>923.7</v>
      </c>
    </row>
    <row r="80" spans="1:9" ht="37.5" customHeight="1">
      <c r="A80" s="15" t="s">
        <v>152</v>
      </c>
      <c r="B80" s="62">
        <v>816</v>
      </c>
      <c r="C80" s="60" t="s">
        <v>30</v>
      </c>
      <c r="D80" s="60" t="s">
        <v>44</v>
      </c>
      <c r="E80" s="41" t="s">
        <v>401</v>
      </c>
      <c r="F80" s="87"/>
      <c r="G80" s="82">
        <f aca="true" t="shared" si="5" ref="G80:I81">G81</f>
        <v>8626.1</v>
      </c>
      <c r="H80" s="82">
        <f t="shared" si="5"/>
        <v>8027.4</v>
      </c>
      <c r="I80" s="82">
        <f t="shared" si="5"/>
        <v>0</v>
      </c>
    </row>
    <row r="81" spans="1:9" ht="24.75" customHeight="1">
      <c r="A81" s="16" t="s">
        <v>428</v>
      </c>
      <c r="B81" s="62">
        <v>816</v>
      </c>
      <c r="C81" s="41" t="s">
        <v>30</v>
      </c>
      <c r="D81" s="41" t="s">
        <v>44</v>
      </c>
      <c r="E81" s="41" t="s">
        <v>259</v>
      </c>
      <c r="F81" s="87"/>
      <c r="G81" s="82">
        <f t="shared" si="5"/>
        <v>8626.1</v>
      </c>
      <c r="H81" s="82">
        <f t="shared" si="5"/>
        <v>8027.4</v>
      </c>
      <c r="I81" s="82">
        <f t="shared" si="5"/>
        <v>0</v>
      </c>
    </row>
    <row r="82" spans="1:9" ht="24" customHeight="1">
      <c r="A82" s="17" t="s">
        <v>389</v>
      </c>
      <c r="B82" s="62">
        <v>816</v>
      </c>
      <c r="C82" s="41" t="s">
        <v>30</v>
      </c>
      <c r="D82" s="41" t="s">
        <v>44</v>
      </c>
      <c r="E82" s="41" t="s">
        <v>260</v>
      </c>
      <c r="F82" s="92"/>
      <c r="G82" s="82">
        <f>G83+G84+G85</f>
        <v>8626.1</v>
      </c>
      <c r="H82" s="82">
        <f>H83+H84+H85</f>
        <v>8027.4</v>
      </c>
      <c r="I82" s="82">
        <f>I83+I84+I85</f>
        <v>0</v>
      </c>
    </row>
    <row r="83" spans="1:9" ht="20.25" customHeight="1">
      <c r="A83" s="17" t="s">
        <v>412</v>
      </c>
      <c r="B83" s="62">
        <v>816</v>
      </c>
      <c r="C83" s="41" t="s">
        <v>30</v>
      </c>
      <c r="D83" s="41" t="s">
        <v>44</v>
      </c>
      <c r="E83" s="41" t="s">
        <v>260</v>
      </c>
      <c r="F83" s="92" t="s">
        <v>82</v>
      </c>
      <c r="G83" s="84">
        <v>7719</v>
      </c>
      <c r="H83" s="82">
        <v>7142</v>
      </c>
      <c r="I83" s="83">
        <v>0</v>
      </c>
    </row>
    <row r="84" spans="1:9" ht="19.5" customHeight="1">
      <c r="A84" s="17" t="s">
        <v>301</v>
      </c>
      <c r="B84" s="62">
        <v>816</v>
      </c>
      <c r="C84" s="41" t="s">
        <v>30</v>
      </c>
      <c r="D84" s="41" t="s">
        <v>44</v>
      </c>
      <c r="E84" s="41" t="s">
        <v>260</v>
      </c>
      <c r="F84" s="92" t="s">
        <v>86</v>
      </c>
      <c r="G84" s="84">
        <v>898.7</v>
      </c>
      <c r="H84" s="82">
        <v>877</v>
      </c>
      <c r="I84" s="82">
        <v>0</v>
      </c>
    </row>
    <row r="85" spans="1:9" ht="23.25" customHeight="1">
      <c r="A85" s="17" t="s">
        <v>413</v>
      </c>
      <c r="B85" s="62">
        <v>816</v>
      </c>
      <c r="C85" s="41" t="s">
        <v>30</v>
      </c>
      <c r="D85" s="41" t="s">
        <v>44</v>
      </c>
      <c r="E85" s="41" t="s">
        <v>260</v>
      </c>
      <c r="F85" s="92" t="s">
        <v>87</v>
      </c>
      <c r="G85" s="84">
        <v>8.4</v>
      </c>
      <c r="H85" s="82">
        <v>8.4</v>
      </c>
      <c r="I85" s="82">
        <v>0</v>
      </c>
    </row>
    <row r="86" spans="1:9" ht="23.25" customHeight="1" hidden="1">
      <c r="A86" s="17" t="s">
        <v>222</v>
      </c>
      <c r="B86" s="62">
        <v>816</v>
      </c>
      <c r="C86" s="41" t="s">
        <v>30</v>
      </c>
      <c r="D86" s="41" t="s">
        <v>44</v>
      </c>
      <c r="E86" s="41" t="s">
        <v>200</v>
      </c>
      <c r="F86" s="92"/>
      <c r="G86" s="84">
        <f>G87+G88</f>
        <v>0</v>
      </c>
      <c r="H86" s="82">
        <f>H87+H88</f>
        <v>0</v>
      </c>
      <c r="I86" s="82">
        <f>I87+I88</f>
        <v>0</v>
      </c>
    </row>
    <row r="87" spans="1:9" ht="21.75" customHeight="1" hidden="1">
      <c r="A87" s="17" t="s">
        <v>84</v>
      </c>
      <c r="B87" s="62">
        <v>816</v>
      </c>
      <c r="C87" s="41" t="s">
        <v>30</v>
      </c>
      <c r="D87" s="41" t="s">
        <v>44</v>
      </c>
      <c r="E87" s="41" t="s">
        <v>200</v>
      </c>
      <c r="F87" s="92" t="s">
        <v>82</v>
      </c>
      <c r="G87" s="84">
        <v>0</v>
      </c>
      <c r="H87" s="82">
        <v>0</v>
      </c>
      <c r="I87" s="82">
        <v>0</v>
      </c>
    </row>
    <row r="88" spans="1:9" ht="24.75" customHeight="1" hidden="1">
      <c r="A88" s="17" t="s">
        <v>301</v>
      </c>
      <c r="B88" s="62">
        <v>816</v>
      </c>
      <c r="C88" s="41" t="s">
        <v>30</v>
      </c>
      <c r="D88" s="41" t="s">
        <v>44</v>
      </c>
      <c r="E88" s="41" t="s">
        <v>200</v>
      </c>
      <c r="F88" s="92" t="s">
        <v>86</v>
      </c>
      <c r="G88" s="84">
        <v>0</v>
      </c>
      <c r="H88" s="82">
        <v>0</v>
      </c>
      <c r="I88" s="82">
        <v>0</v>
      </c>
    </row>
    <row r="89" spans="1:9" ht="21" customHeight="1" hidden="1">
      <c r="A89" s="17" t="s">
        <v>390</v>
      </c>
      <c r="B89" s="62">
        <v>816</v>
      </c>
      <c r="C89" s="41" t="s">
        <v>30</v>
      </c>
      <c r="D89" s="41" t="s">
        <v>44</v>
      </c>
      <c r="E89" s="41" t="s">
        <v>337</v>
      </c>
      <c r="F89" s="92"/>
      <c r="G89" s="84">
        <f aca="true" t="shared" si="6" ref="G89:I90">G90</f>
        <v>0</v>
      </c>
      <c r="H89" s="82">
        <f t="shared" si="6"/>
        <v>0</v>
      </c>
      <c r="I89" s="82">
        <f t="shared" si="6"/>
        <v>0</v>
      </c>
    </row>
    <row r="90" spans="1:9" ht="118.5" customHeight="1" hidden="1">
      <c r="A90" s="31" t="s">
        <v>8</v>
      </c>
      <c r="B90" s="62">
        <v>816</v>
      </c>
      <c r="C90" s="41" t="s">
        <v>30</v>
      </c>
      <c r="D90" s="41" t="s">
        <v>44</v>
      </c>
      <c r="E90" s="41" t="s">
        <v>9</v>
      </c>
      <c r="F90" s="92"/>
      <c r="G90" s="84">
        <f t="shared" si="6"/>
        <v>0</v>
      </c>
      <c r="H90" s="82">
        <f t="shared" si="6"/>
        <v>0</v>
      </c>
      <c r="I90" s="82">
        <f t="shared" si="6"/>
        <v>0</v>
      </c>
    </row>
    <row r="91" spans="1:9" ht="21.75" customHeight="1" hidden="1">
      <c r="A91" s="17" t="s">
        <v>84</v>
      </c>
      <c r="B91" s="62">
        <v>816</v>
      </c>
      <c r="C91" s="41" t="s">
        <v>30</v>
      </c>
      <c r="D91" s="41" t="s">
        <v>44</v>
      </c>
      <c r="E91" s="41" t="s">
        <v>9</v>
      </c>
      <c r="F91" s="92" t="s">
        <v>82</v>
      </c>
      <c r="G91" s="84">
        <v>0</v>
      </c>
      <c r="H91" s="82">
        <v>0</v>
      </c>
      <c r="I91" s="83">
        <v>0</v>
      </c>
    </row>
    <row r="92" spans="1:9" ht="39" customHeight="1">
      <c r="A92" s="15" t="s">
        <v>573</v>
      </c>
      <c r="B92" s="62">
        <v>816</v>
      </c>
      <c r="C92" s="41" t="s">
        <v>30</v>
      </c>
      <c r="D92" s="41" t="s">
        <v>44</v>
      </c>
      <c r="E92" s="41" t="s">
        <v>576</v>
      </c>
      <c r="F92" s="92"/>
      <c r="G92" s="84">
        <f aca="true" t="shared" si="7" ref="G92:I93">G93</f>
        <v>0</v>
      </c>
      <c r="H92" s="82">
        <f t="shared" si="7"/>
        <v>0</v>
      </c>
      <c r="I92" s="82">
        <f t="shared" si="7"/>
        <v>8027.4</v>
      </c>
    </row>
    <row r="93" spans="1:9" ht="21.75" customHeight="1">
      <c r="A93" s="16" t="s">
        <v>428</v>
      </c>
      <c r="B93" s="62">
        <v>816</v>
      </c>
      <c r="C93" s="41" t="s">
        <v>30</v>
      </c>
      <c r="D93" s="41" t="s">
        <v>44</v>
      </c>
      <c r="E93" s="41" t="s">
        <v>642</v>
      </c>
      <c r="F93" s="92"/>
      <c r="G93" s="82">
        <f t="shared" si="7"/>
        <v>0</v>
      </c>
      <c r="H93" s="82">
        <f t="shared" si="7"/>
        <v>0</v>
      </c>
      <c r="I93" s="82">
        <f t="shared" si="7"/>
        <v>8027.4</v>
      </c>
    </row>
    <row r="94" spans="1:9" ht="21.75" customHeight="1">
      <c r="A94" s="17" t="s">
        <v>389</v>
      </c>
      <c r="B94" s="62">
        <v>816</v>
      </c>
      <c r="C94" s="41" t="s">
        <v>30</v>
      </c>
      <c r="D94" s="41" t="s">
        <v>44</v>
      </c>
      <c r="E94" s="41" t="s">
        <v>577</v>
      </c>
      <c r="F94" s="92"/>
      <c r="G94" s="82">
        <f>G95+G96+G97</f>
        <v>0</v>
      </c>
      <c r="H94" s="82">
        <f>H95+H96+H97</f>
        <v>0</v>
      </c>
      <c r="I94" s="82">
        <f>I95+I96+I97</f>
        <v>8027.4</v>
      </c>
    </row>
    <row r="95" spans="1:9" ht="21.75" customHeight="1">
      <c r="A95" s="17" t="s">
        <v>412</v>
      </c>
      <c r="B95" s="62">
        <v>816</v>
      </c>
      <c r="C95" s="41" t="s">
        <v>30</v>
      </c>
      <c r="D95" s="41" t="s">
        <v>44</v>
      </c>
      <c r="E95" s="41" t="s">
        <v>577</v>
      </c>
      <c r="F95" s="92" t="s">
        <v>82</v>
      </c>
      <c r="G95" s="82">
        <v>0</v>
      </c>
      <c r="H95" s="82">
        <v>0</v>
      </c>
      <c r="I95" s="83">
        <v>7142</v>
      </c>
    </row>
    <row r="96" spans="1:9" ht="21.75" customHeight="1">
      <c r="A96" s="17" t="s">
        <v>301</v>
      </c>
      <c r="B96" s="62">
        <v>816</v>
      </c>
      <c r="C96" s="41" t="s">
        <v>30</v>
      </c>
      <c r="D96" s="41" t="s">
        <v>44</v>
      </c>
      <c r="E96" s="41" t="s">
        <v>577</v>
      </c>
      <c r="F96" s="92" t="s">
        <v>86</v>
      </c>
      <c r="G96" s="82">
        <v>0</v>
      </c>
      <c r="H96" s="82">
        <v>0</v>
      </c>
      <c r="I96" s="83">
        <v>877</v>
      </c>
    </row>
    <row r="97" spans="1:9" ht="21.75" customHeight="1">
      <c r="A97" s="17" t="s">
        <v>413</v>
      </c>
      <c r="B97" s="62">
        <v>816</v>
      </c>
      <c r="C97" s="41" t="s">
        <v>30</v>
      </c>
      <c r="D97" s="41" t="s">
        <v>44</v>
      </c>
      <c r="E97" s="41" t="s">
        <v>577</v>
      </c>
      <c r="F97" s="92" t="s">
        <v>87</v>
      </c>
      <c r="G97" s="82">
        <v>0</v>
      </c>
      <c r="H97" s="82">
        <v>0</v>
      </c>
      <c r="I97" s="83">
        <v>8.4</v>
      </c>
    </row>
    <row r="98" spans="1:9" ht="20.25">
      <c r="A98" s="17" t="s">
        <v>54</v>
      </c>
      <c r="B98" s="62">
        <v>816</v>
      </c>
      <c r="C98" s="60" t="s">
        <v>58</v>
      </c>
      <c r="D98" s="60"/>
      <c r="E98" s="41"/>
      <c r="F98" s="92"/>
      <c r="G98" s="82">
        <f>G99</f>
        <v>2030</v>
      </c>
      <c r="H98" s="82">
        <f>H99</f>
        <v>2030</v>
      </c>
      <c r="I98" s="82">
        <f>I99</f>
        <v>2030</v>
      </c>
    </row>
    <row r="99" spans="1:9" ht="39.75" customHeight="1">
      <c r="A99" s="21" t="s">
        <v>91</v>
      </c>
      <c r="B99" s="62">
        <v>816</v>
      </c>
      <c r="C99" s="60" t="s">
        <v>58</v>
      </c>
      <c r="D99" s="60" t="s">
        <v>39</v>
      </c>
      <c r="E99" s="41" t="s">
        <v>250</v>
      </c>
      <c r="F99" s="92"/>
      <c r="G99" s="82">
        <f aca="true" t="shared" si="8" ref="G99:I101">G100</f>
        <v>2030</v>
      </c>
      <c r="H99" s="82">
        <f t="shared" si="8"/>
        <v>2030</v>
      </c>
      <c r="I99" s="82">
        <f t="shared" si="8"/>
        <v>2030</v>
      </c>
    </row>
    <row r="100" spans="1:9" ht="27" customHeight="1">
      <c r="A100" s="30" t="s">
        <v>307</v>
      </c>
      <c r="B100" s="62">
        <v>816</v>
      </c>
      <c r="C100" s="41" t="s">
        <v>58</v>
      </c>
      <c r="D100" s="41" t="s">
        <v>39</v>
      </c>
      <c r="E100" s="41" t="s">
        <v>251</v>
      </c>
      <c r="F100" s="92"/>
      <c r="G100" s="82">
        <f t="shared" si="8"/>
        <v>2030</v>
      </c>
      <c r="H100" s="82">
        <f t="shared" si="8"/>
        <v>2030</v>
      </c>
      <c r="I100" s="82">
        <f t="shared" si="8"/>
        <v>2030</v>
      </c>
    </row>
    <row r="101" spans="1:9" ht="47.25" customHeight="1">
      <c r="A101" s="30" t="s">
        <v>429</v>
      </c>
      <c r="B101" s="62">
        <v>816</v>
      </c>
      <c r="C101" s="41" t="s">
        <v>58</v>
      </c>
      <c r="D101" s="41" t="s">
        <v>39</v>
      </c>
      <c r="E101" s="41" t="s">
        <v>135</v>
      </c>
      <c r="F101" s="92"/>
      <c r="G101" s="82">
        <f t="shared" si="8"/>
        <v>2030</v>
      </c>
      <c r="H101" s="82">
        <f t="shared" si="8"/>
        <v>2030</v>
      </c>
      <c r="I101" s="82">
        <f t="shared" si="8"/>
        <v>2030</v>
      </c>
    </row>
    <row r="102" spans="1:9" ht="27" customHeight="1">
      <c r="A102" s="32" t="s">
        <v>65</v>
      </c>
      <c r="B102" s="62">
        <v>816</v>
      </c>
      <c r="C102" s="41" t="s">
        <v>58</v>
      </c>
      <c r="D102" s="41" t="s">
        <v>39</v>
      </c>
      <c r="E102" s="41" t="s">
        <v>478</v>
      </c>
      <c r="F102" s="92"/>
      <c r="G102" s="82">
        <f>G103+G104</f>
        <v>2030</v>
      </c>
      <c r="H102" s="82">
        <f>H103+H104</f>
        <v>2030</v>
      </c>
      <c r="I102" s="82">
        <f>I103+I104</f>
        <v>2030</v>
      </c>
    </row>
    <row r="103" spans="1:9" ht="21.75" customHeight="1">
      <c r="A103" s="33" t="s">
        <v>414</v>
      </c>
      <c r="B103" s="62">
        <v>816</v>
      </c>
      <c r="C103" s="41" t="s">
        <v>58</v>
      </c>
      <c r="D103" s="41" t="s">
        <v>39</v>
      </c>
      <c r="E103" s="41" t="s">
        <v>478</v>
      </c>
      <c r="F103" s="92" t="s">
        <v>86</v>
      </c>
      <c r="G103" s="82">
        <v>30</v>
      </c>
      <c r="H103" s="82">
        <v>30</v>
      </c>
      <c r="I103" s="82">
        <v>30</v>
      </c>
    </row>
    <row r="104" spans="1:14" ht="23.25" customHeight="1">
      <c r="A104" s="33" t="s">
        <v>357</v>
      </c>
      <c r="B104" s="62">
        <v>816</v>
      </c>
      <c r="C104" s="41" t="s">
        <v>58</v>
      </c>
      <c r="D104" s="41" t="s">
        <v>39</v>
      </c>
      <c r="E104" s="41" t="s">
        <v>478</v>
      </c>
      <c r="F104" s="92" t="s">
        <v>331</v>
      </c>
      <c r="G104" s="82">
        <v>2000</v>
      </c>
      <c r="H104" s="84">
        <v>2000</v>
      </c>
      <c r="I104" s="82">
        <v>2000</v>
      </c>
      <c r="N104" s="4"/>
    </row>
    <row r="105" spans="1:9" ht="24" customHeight="1">
      <c r="A105" s="15" t="s">
        <v>153</v>
      </c>
      <c r="B105" s="59">
        <v>817</v>
      </c>
      <c r="C105" s="64"/>
      <c r="D105" s="64"/>
      <c r="E105" s="64"/>
      <c r="F105" s="94"/>
      <c r="G105" s="81">
        <f>G106+G288+G292+G306+G355+G457+G487+G500+G548+G558+G606</f>
        <v>311639.49999999994</v>
      </c>
      <c r="H105" s="81">
        <f>H106+H288+H292+H306+H355+H457+H487+H500+H548+H558+H606</f>
        <v>178876</v>
      </c>
      <c r="I105" s="81">
        <f>I106+I288+I292+I306+I355+I457+I487+I500+I548+I558+I606</f>
        <v>172708</v>
      </c>
    </row>
    <row r="106" spans="1:9" ht="19.5" customHeight="1">
      <c r="A106" s="15" t="s">
        <v>29</v>
      </c>
      <c r="B106" s="62">
        <v>817</v>
      </c>
      <c r="C106" s="60" t="s">
        <v>30</v>
      </c>
      <c r="D106" s="64"/>
      <c r="E106" s="65"/>
      <c r="F106" s="95"/>
      <c r="G106" s="82">
        <f>G112+G123+G179+G184+G189</f>
        <v>81033.59999999999</v>
      </c>
      <c r="H106" s="82">
        <f>H112+H123+H179+H184+H189</f>
        <v>69174.09999999999</v>
      </c>
      <c r="I106" s="82">
        <f>I112+I123+I179+I184+I189+I118</f>
        <v>68294.00000000001</v>
      </c>
    </row>
    <row r="107" spans="1:9" ht="1.5" customHeight="1" hidden="1">
      <c r="A107" s="17" t="s">
        <v>31</v>
      </c>
      <c r="B107" s="62">
        <v>917</v>
      </c>
      <c r="C107" s="60" t="s">
        <v>30</v>
      </c>
      <c r="D107" s="60" t="s">
        <v>32</v>
      </c>
      <c r="E107" s="65"/>
      <c r="F107" s="95"/>
      <c r="G107" s="83">
        <f>G108</f>
        <v>0</v>
      </c>
      <c r="H107" s="83"/>
      <c r="I107" s="83"/>
    </row>
    <row r="108" spans="1:9" ht="20.25" hidden="1">
      <c r="A108" s="17" t="s">
        <v>182</v>
      </c>
      <c r="B108" s="62">
        <v>917</v>
      </c>
      <c r="C108" s="60" t="s">
        <v>30</v>
      </c>
      <c r="D108" s="60" t="s">
        <v>32</v>
      </c>
      <c r="E108" s="41" t="s">
        <v>337</v>
      </c>
      <c r="F108" s="95"/>
      <c r="G108" s="83">
        <f>G109</f>
        <v>0</v>
      </c>
      <c r="H108" s="83"/>
      <c r="I108" s="83"/>
    </row>
    <row r="109" spans="1:9" ht="20.25" hidden="1">
      <c r="A109" s="17" t="s">
        <v>33</v>
      </c>
      <c r="B109" s="62">
        <v>917</v>
      </c>
      <c r="C109" s="60" t="s">
        <v>30</v>
      </c>
      <c r="D109" s="60" t="s">
        <v>32</v>
      </c>
      <c r="E109" s="41" t="s">
        <v>340</v>
      </c>
      <c r="F109" s="95"/>
      <c r="G109" s="83">
        <f>G110</f>
        <v>0</v>
      </c>
      <c r="H109" s="83"/>
      <c r="I109" s="83"/>
    </row>
    <row r="110" spans="1:9" ht="20.25" hidden="1">
      <c r="A110" s="17" t="s">
        <v>183</v>
      </c>
      <c r="B110" s="62">
        <v>917</v>
      </c>
      <c r="C110" s="60" t="s">
        <v>30</v>
      </c>
      <c r="D110" s="60" t="s">
        <v>32</v>
      </c>
      <c r="E110" s="41" t="s">
        <v>341</v>
      </c>
      <c r="F110" s="95"/>
      <c r="G110" s="83">
        <f>G111</f>
        <v>0</v>
      </c>
      <c r="H110" s="83"/>
      <c r="I110" s="83"/>
    </row>
    <row r="111" spans="1:9" ht="20.25" hidden="1">
      <c r="A111" s="17" t="s">
        <v>84</v>
      </c>
      <c r="B111" s="62">
        <v>917</v>
      </c>
      <c r="C111" s="60" t="s">
        <v>30</v>
      </c>
      <c r="D111" s="60" t="s">
        <v>32</v>
      </c>
      <c r="E111" s="41" t="s">
        <v>341</v>
      </c>
      <c r="F111" s="87" t="s">
        <v>82</v>
      </c>
      <c r="G111" s="83">
        <v>0</v>
      </c>
      <c r="H111" s="83"/>
      <c r="I111" s="83"/>
    </row>
    <row r="112" spans="1:9" ht="37.5">
      <c r="A112" s="17" t="s">
        <v>31</v>
      </c>
      <c r="B112" s="62">
        <v>817</v>
      </c>
      <c r="C112" s="60" t="s">
        <v>30</v>
      </c>
      <c r="D112" s="60" t="s">
        <v>32</v>
      </c>
      <c r="E112" s="41"/>
      <c r="F112" s="87"/>
      <c r="G112" s="82">
        <f>G115</f>
        <v>2375</v>
      </c>
      <c r="H112" s="82">
        <f>H115</f>
        <v>2375</v>
      </c>
      <c r="I112" s="82">
        <f>I115</f>
        <v>0</v>
      </c>
    </row>
    <row r="113" spans="1:9" ht="37.5">
      <c r="A113" s="34" t="s">
        <v>95</v>
      </c>
      <c r="B113" s="62"/>
      <c r="C113" s="60"/>
      <c r="D113" s="60"/>
      <c r="E113" s="41" t="s">
        <v>268</v>
      </c>
      <c r="F113" s="87"/>
      <c r="G113" s="82">
        <f aca="true" t="shared" si="9" ref="G113:I114">G114</f>
        <v>2375</v>
      </c>
      <c r="H113" s="82">
        <f t="shared" si="9"/>
        <v>2375</v>
      </c>
      <c r="I113" s="82">
        <f t="shared" si="9"/>
        <v>0</v>
      </c>
    </row>
    <row r="114" spans="1:9" ht="20.25">
      <c r="A114" s="16" t="s">
        <v>432</v>
      </c>
      <c r="B114" s="62">
        <v>817</v>
      </c>
      <c r="C114" s="60" t="s">
        <v>30</v>
      </c>
      <c r="D114" s="60" t="s">
        <v>32</v>
      </c>
      <c r="E114" s="41" t="s">
        <v>258</v>
      </c>
      <c r="F114" s="87"/>
      <c r="G114" s="82">
        <f t="shared" si="9"/>
        <v>2375</v>
      </c>
      <c r="H114" s="82">
        <f t="shared" si="9"/>
        <v>2375</v>
      </c>
      <c r="I114" s="82">
        <f t="shared" si="9"/>
        <v>0</v>
      </c>
    </row>
    <row r="115" spans="1:9" ht="20.25">
      <c r="A115" s="17" t="s">
        <v>390</v>
      </c>
      <c r="B115" s="62">
        <v>817</v>
      </c>
      <c r="C115" s="41" t="s">
        <v>30</v>
      </c>
      <c r="D115" s="41" t="s">
        <v>32</v>
      </c>
      <c r="E115" s="41" t="s">
        <v>578</v>
      </c>
      <c r="F115" s="87"/>
      <c r="G115" s="82">
        <f aca="true" t="shared" si="10" ref="G115:I116">G116</f>
        <v>2375</v>
      </c>
      <c r="H115" s="82">
        <f t="shared" si="10"/>
        <v>2375</v>
      </c>
      <c r="I115" s="82">
        <f t="shared" si="10"/>
        <v>0</v>
      </c>
    </row>
    <row r="116" spans="1:9" ht="20.25">
      <c r="A116" s="17" t="s">
        <v>33</v>
      </c>
      <c r="B116" s="62">
        <v>817</v>
      </c>
      <c r="C116" s="41" t="s">
        <v>30</v>
      </c>
      <c r="D116" s="41" t="s">
        <v>32</v>
      </c>
      <c r="E116" s="41" t="s">
        <v>579</v>
      </c>
      <c r="F116" s="87"/>
      <c r="G116" s="82">
        <f t="shared" si="10"/>
        <v>2375</v>
      </c>
      <c r="H116" s="82">
        <f t="shared" si="10"/>
        <v>2375</v>
      </c>
      <c r="I116" s="82">
        <f t="shared" si="10"/>
        <v>0</v>
      </c>
    </row>
    <row r="117" spans="1:9" ht="20.25">
      <c r="A117" s="17" t="s">
        <v>412</v>
      </c>
      <c r="B117" s="62">
        <v>817</v>
      </c>
      <c r="C117" s="41" t="s">
        <v>30</v>
      </c>
      <c r="D117" s="41" t="s">
        <v>32</v>
      </c>
      <c r="E117" s="41" t="s">
        <v>579</v>
      </c>
      <c r="F117" s="87" t="s">
        <v>82</v>
      </c>
      <c r="G117" s="82">
        <v>2375</v>
      </c>
      <c r="H117" s="82">
        <v>2375</v>
      </c>
      <c r="I117" s="82">
        <v>0</v>
      </c>
    </row>
    <row r="118" spans="1:9" ht="37.5">
      <c r="A118" s="34" t="s">
        <v>580</v>
      </c>
      <c r="B118" s="62">
        <v>817</v>
      </c>
      <c r="C118" s="41" t="s">
        <v>30</v>
      </c>
      <c r="D118" s="41" t="s">
        <v>32</v>
      </c>
      <c r="E118" s="41" t="s">
        <v>572</v>
      </c>
      <c r="F118" s="87"/>
      <c r="G118" s="82">
        <f aca="true" t="shared" si="11" ref="G118:I121">G119</f>
        <v>0</v>
      </c>
      <c r="H118" s="82">
        <f t="shared" si="11"/>
        <v>0</v>
      </c>
      <c r="I118" s="82">
        <f t="shared" si="11"/>
        <v>2375</v>
      </c>
    </row>
    <row r="119" spans="1:9" ht="20.25">
      <c r="A119" s="16" t="s">
        <v>432</v>
      </c>
      <c r="B119" s="62">
        <v>817</v>
      </c>
      <c r="C119" s="41" t="s">
        <v>30</v>
      </c>
      <c r="D119" s="41" t="s">
        <v>32</v>
      </c>
      <c r="E119" s="41" t="s">
        <v>581</v>
      </c>
      <c r="F119" s="87"/>
      <c r="G119" s="82">
        <f t="shared" si="11"/>
        <v>0</v>
      </c>
      <c r="H119" s="82">
        <f t="shared" si="11"/>
        <v>0</v>
      </c>
      <c r="I119" s="82">
        <f t="shared" si="11"/>
        <v>2375</v>
      </c>
    </row>
    <row r="120" spans="1:9" ht="20.25">
      <c r="A120" s="17" t="s">
        <v>390</v>
      </c>
      <c r="B120" s="62">
        <v>817</v>
      </c>
      <c r="C120" s="41" t="s">
        <v>30</v>
      </c>
      <c r="D120" s="41" t="s">
        <v>32</v>
      </c>
      <c r="E120" s="41" t="s">
        <v>582</v>
      </c>
      <c r="F120" s="87"/>
      <c r="G120" s="82">
        <f t="shared" si="11"/>
        <v>0</v>
      </c>
      <c r="H120" s="82">
        <f t="shared" si="11"/>
        <v>0</v>
      </c>
      <c r="I120" s="82">
        <f t="shared" si="11"/>
        <v>2375</v>
      </c>
    </row>
    <row r="121" spans="1:9" ht="20.25">
      <c r="A121" s="17" t="s">
        <v>33</v>
      </c>
      <c r="B121" s="62">
        <v>817</v>
      </c>
      <c r="C121" s="41" t="s">
        <v>30</v>
      </c>
      <c r="D121" s="41" t="s">
        <v>32</v>
      </c>
      <c r="E121" s="41" t="s">
        <v>583</v>
      </c>
      <c r="F121" s="87"/>
      <c r="G121" s="82">
        <f t="shared" si="11"/>
        <v>0</v>
      </c>
      <c r="H121" s="82">
        <f t="shared" si="11"/>
        <v>0</v>
      </c>
      <c r="I121" s="82">
        <f t="shared" si="11"/>
        <v>2375</v>
      </c>
    </row>
    <row r="122" spans="1:9" ht="20.25">
      <c r="A122" s="17" t="s">
        <v>412</v>
      </c>
      <c r="B122" s="62">
        <v>817</v>
      </c>
      <c r="C122" s="41" t="s">
        <v>30</v>
      </c>
      <c r="D122" s="41" t="s">
        <v>32</v>
      </c>
      <c r="E122" s="41" t="s">
        <v>583</v>
      </c>
      <c r="F122" s="87" t="s">
        <v>82</v>
      </c>
      <c r="G122" s="82">
        <v>0</v>
      </c>
      <c r="H122" s="82">
        <v>0</v>
      </c>
      <c r="I122" s="82">
        <v>2375</v>
      </c>
    </row>
    <row r="123" spans="1:9" ht="37.5">
      <c r="A123" s="17" t="s">
        <v>34</v>
      </c>
      <c r="B123" s="62">
        <v>817</v>
      </c>
      <c r="C123" s="60" t="s">
        <v>30</v>
      </c>
      <c r="D123" s="61" t="s">
        <v>35</v>
      </c>
      <c r="E123" s="63"/>
      <c r="F123" s="92"/>
      <c r="G123" s="82">
        <f>G127+G133+G139+G145+G164</f>
        <v>69809.9</v>
      </c>
      <c r="H123" s="82">
        <f>H127+H133+H139+H145+H164</f>
        <v>60074.899999999994</v>
      </c>
      <c r="I123" s="82">
        <f>I127+I133+I139+I145+I164</f>
        <v>59185.20000000001</v>
      </c>
    </row>
    <row r="124" spans="1:9" ht="18.75" customHeight="1" hidden="1">
      <c r="A124" s="17" t="s">
        <v>74</v>
      </c>
      <c r="B124" s="62">
        <v>817</v>
      </c>
      <c r="C124" s="41" t="s">
        <v>30</v>
      </c>
      <c r="D124" s="63" t="s">
        <v>35</v>
      </c>
      <c r="E124" s="41" t="s">
        <v>339</v>
      </c>
      <c r="F124" s="92"/>
      <c r="G124" s="82">
        <f aca="true" t="shared" si="12" ref="G124:I125">G125</f>
        <v>0</v>
      </c>
      <c r="H124" s="82">
        <f t="shared" si="12"/>
        <v>0</v>
      </c>
      <c r="I124" s="82">
        <f t="shared" si="12"/>
        <v>0</v>
      </c>
    </row>
    <row r="125" spans="1:9" ht="37.5" hidden="1">
      <c r="A125" s="17" t="s">
        <v>313</v>
      </c>
      <c r="B125" s="62">
        <v>817</v>
      </c>
      <c r="C125" s="41" t="s">
        <v>30</v>
      </c>
      <c r="D125" s="63" t="s">
        <v>35</v>
      </c>
      <c r="E125" s="41" t="s">
        <v>342</v>
      </c>
      <c r="F125" s="92"/>
      <c r="G125" s="82">
        <f t="shared" si="12"/>
        <v>0</v>
      </c>
      <c r="H125" s="82">
        <f t="shared" si="12"/>
        <v>0</v>
      </c>
      <c r="I125" s="82">
        <f t="shared" si="12"/>
        <v>0</v>
      </c>
    </row>
    <row r="126" spans="1:9" ht="20.25" hidden="1">
      <c r="A126" s="17" t="s">
        <v>84</v>
      </c>
      <c r="B126" s="62">
        <v>817</v>
      </c>
      <c r="C126" s="41" t="s">
        <v>30</v>
      </c>
      <c r="D126" s="63" t="s">
        <v>35</v>
      </c>
      <c r="E126" s="41" t="s">
        <v>342</v>
      </c>
      <c r="F126" s="92" t="s">
        <v>82</v>
      </c>
      <c r="G126" s="82">
        <v>0</v>
      </c>
      <c r="H126" s="82">
        <v>0</v>
      </c>
      <c r="I126" s="82">
        <v>0</v>
      </c>
    </row>
    <row r="127" spans="1:10" ht="37.5">
      <c r="A127" s="15" t="s">
        <v>232</v>
      </c>
      <c r="B127" s="62">
        <v>817</v>
      </c>
      <c r="C127" s="41" t="s">
        <v>30</v>
      </c>
      <c r="D127" s="63" t="s">
        <v>35</v>
      </c>
      <c r="E127" s="41" t="s">
        <v>233</v>
      </c>
      <c r="F127" s="92"/>
      <c r="G127" s="82">
        <f aca="true" t="shared" si="13" ref="G127:I129">G128</f>
        <v>276.9</v>
      </c>
      <c r="H127" s="82">
        <f t="shared" si="13"/>
        <v>277.1</v>
      </c>
      <c r="I127" s="82">
        <f t="shared" si="13"/>
        <v>275.8</v>
      </c>
      <c r="J127" s="46"/>
    </row>
    <row r="128" spans="1:10" ht="25.5" customHeight="1">
      <c r="A128" s="16" t="s">
        <v>234</v>
      </c>
      <c r="B128" s="62">
        <v>817</v>
      </c>
      <c r="C128" s="41" t="s">
        <v>30</v>
      </c>
      <c r="D128" s="63" t="s">
        <v>35</v>
      </c>
      <c r="E128" s="41" t="s">
        <v>235</v>
      </c>
      <c r="F128" s="92"/>
      <c r="G128" s="82">
        <f t="shared" si="13"/>
        <v>276.9</v>
      </c>
      <c r="H128" s="82">
        <f t="shared" si="13"/>
        <v>277.1</v>
      </c>
      <c r="I128" s="82">
        <f t="shared" si="13"/>
        <v>275.8</v>
      </c>
      <c r="J128" s="46"/>
    </row>
    <row r="129" spans="1:10" ht="39">
      <c r="A129" s="16" t="s">
        <v>430</v>
      </c>
      <c r="B129" s="62">
        <v>817</v>
      </c>
      <c r="C129" s="41" t="s">
        <v>30</v>
      </c>
      <c r="D129" s="63" t="s">
        <v>35</v>
      </c>
      <c r="E129" s="41" t="s">
        <v>264</v>
      </c>
      <c r="F129" s="92"/>
      <c r="G129" s="82">
        <f t="shared" si="13"/>
        <v>276.9</v>
      </c>
      <c r="H129" s="82">
        <f t="shared" si="13"/>
        <v>277.1</v>
      </c>
      <c r="I129" s="82">
        <f t="shared" si="13"/>
        <v>275.8</v>
      </c>
      <c r="J129" s="46"/>
    </row>
    <row r="130" spans="1:9" ht="75">
      <c r="A130" s="17" t="s">
        <v>108</v>
      </c>
      <c r="B130" s="62">
        <v>817</v>
      </c>
      <c r="C130" s="41" t="s">
        <v>30</v>
      </c>
      <c r="D130" s="63" t="s">
        <v>35</v>
      </c>
      <c r="E130" s="41" t="s">
        <v>265</v>
      </c>
      <c r="F130" s="92"/>
      <c r="G130" s="82">
        <f>G131+G132</f>
        <v>276.9</v>
      </c>
      <c r="H130" s="82">
        <f>H131+H132</f>
        <v>277.1</v>
      </c>
      <c r="I130" s="82">
        <f>I131+I132</f>
        <v>275.8</v>
      </c>
    </row>
    <row r="131" spans="1:9" ht="20.25">
      <c r="A131" s="17" t="s">
        <v>412</v>
      </c>
      <c r="B131" s="62">
        <v>817</v>
      </c>
      <c r="C131" s="41" t="s">
        <v>30</v>
      </c>
      <c r="D131" s="63" t="s">
        <v>35</v>
      </c>
      <c r="E131" s="41" t="s">
        <v>265</v>
      </c>
      <c r="F131" s="92" t="s">
        <v>82</v>
      </c>
      <c r="G131" s="84">
        <v>207.7</v>
      </c>
      <c r="H131" s="84">
        <v>207.8</v>
      </c>
      <c r="I131" s="84">
        <v>206.9</v>
      </c>
    </row>
    <row r="132" spans="1:9" ht="20.25">
      <c r="A132" s="17" t="s">
        <v>301</v>
      </c>
      <c r="B132" s="62">
        <v>817</v>
      </c>
      <c r="C132" s="41" t="s">
        <v>30</v>
      </c>
      <c r="D132" s="63" t="s">
        <v>35</v>
      </c>
      <c r="E132" s="41" t="s">
        <v>265</v>
      </c>
      <c r="F132" s="92" t="s">
        <v>86</v>
      </c>
      <c r="G132" s="84">
        <v>69.2</v>
      </c>
      <c r="H132" s="84">
        <v>69.3</v>
      </c>
      <c r="I132" s="84">
        <v>68.9</v>
      </c>
    </row>
    <row r="133" spans="1:9" ht="37.5">
      <c r="A133" s="15" t="s">
        <v>149</v>
      </c>
      <c r="B133" s="62">
        <v>817</v>
      </c>
      <c r="C133" s="41" t="s">
        <v>30</v>
      </c>
      <c r="D133" s="63" t="s">
        <v>35</v>
      </c>
      <c r="E133" s="41" t="s">
        <v>224</v>
      </c>
      <c r="F133" s="92"/>
      <c r="G133" s="82">
        <f aca="true" t="shared" si="14" ref="G133:I135">G134</f>
        <v>822.5</v>
      </c>
      <c r="H133" s="82">
        <f t="shared" si="14"/>
        <v>822.5</v>
      </c>
      <c r="I133" s="82">
        <f t="shared" si="14"/>
        <v>822.5</v>
      </c>
    </row>
    <row r="134" spans="1:9" ht="20.25">
      <c r="A134" s="16" t="s">
        <v>322</v>
      </c>
      <c r="B134" s="62">
        <v>817</v>
      </c>
      <c r="C134" s="41" t="s">
        <v>30</v>
      </c>
      <c r="D134" s="63" t="s">
        <v>35</v>
      </c>
      <c r="E134" s="41" t="s">
        <v>266</v>
      </c>
      <c r="F134" s="92"/>
      <c r="G134" s="82">
        <f t="shared" si="14"/>
        <v>822.5</v>
      </c>
      <c r="H134" s="82">
        <f t="shared" si="14"/>
        <v>822.5</v>
      </c>
      <c r="I134" s="82">
        <f t="shared" si="14"/>
        <v>822.5</v>
      </c>
    </row>
    <row r="135" spans="1:9" ht="39">
      <c r="A135" s="16" t="s">
        <v>470</v>
      </c>
      <c r="B135" s="62">
        <v>817</v>
      </c>
      <c r="C135" s="41" t="s">
        <v>30</v>
      </c>
      <c r="D135" s="63" t="s">
        <v>35</v>
      </c>
      <c r="E135" s="41" t="s">
        <v>471</v>
      </c>
      <c r="F135" s="92"/>
      <c r="G135" s="82">
        <f t="shared" si="14"/>
        <v>822.5</v>
      </c>
      <c r="H135" s="82">
        <f t="shared" si="14"/>
        <v>822.5</v>
      </c>
      <c r="I135" s="82">
        <f t="shared" si="14"/>
        <v>822.5</v>
      </c>
    </row>
    <row r="136" spans="1:9" ht="75">
      <c r="A136" s="17" t="s">
        <v>21</v>
      </c>
      <c r="B136" s="62">
        <v>817</v>
      </c>
      <c r="C136" s="41" t="s">
        <v>30</v>
      </c>
      <c r="D136" s="63" t="s">
        <v>35</v>
      </c>
      <c r="E136" s="41" t="s">
        <v>472</v>
      </c>
      <c r="F136" s="92"/>
      <c r="G136" s="82">
        <f>G137+G138</f>
        <v>822.5</v>
      </c>
      <c r="H136" s="82">
        <f>H137+H138</f>
        <v>822.5</v>
      </c>
      <c r="I136" s="82">
        <f>I137+I138</f>
        <v>822.5</v>
      </c>
    </row>
    <row r="137" spans="1:9" ht="20.25">
      <c r="A137" s="17" t="s">
        <v>412</v>
      </c>
      <c r="B137" s="62">
        <v>817</v>
      </c>
      <c r="C137" s="41" t="s">
        <v>30</v>
      </c>
      <c r="D137" s="63" t="s">
        <v>35</v>
      </c>
      <c r="E137" s="41" t="s">
        <v>472</v>
      </c>
      <c r="F137" s="92" t="s">
        <v>82</v>
      </c>
      <c r="G137" s="82">
        <v>820.5</v>
      </c>
      <c r="H137" s="82">
        <v>820.5</v>
      </c>
      <c r="I137" s="82">
        <v>820.5</v>
      </c>
    </row>
    <row r="138" spans="1:10" ht="20.25">
      <c r="A138" s="17" t="s">
        <v>106</v>
      </c>
      <c r="B138" s="62">
        <v>817</v>
      </c>
      <c r="C138" s="41" t="s">
        <v>30</v>
      </c>
      <c r="D138" s="63" t="s">
        <v>35</v>
      </c>
      <c r="E138" s="41" t="s">
        <v>472</v>
      </c>
      <c r="F138" s="92" t="s">
        <v>86</v>
      </c>
      <c r="G138" s="82">
        <v>2</v>
      </c>
      <c r="H138" s="82">
        <v>2</v>
      </c>
      <c r="I138" s="82">
        <v>2</v>
      </c>
      <c r="J138" s="46"/>
    </row>
    <row r="139" spans="1:10" ht="37.5">
      <c r="A139" s="29" t="s">
        <v>92</v>
      </c>
      <c r="B139" s="62">
        <v>817</v>
      </c>
      <c r="C139" s="41" t="s">
        <v>30</v>
      </c>
      <c r="D139" s="63" t="s">
        <v>35</v>
      </c>
      <c r="E139" s="41" t="s">
        <v>114</v>
      </c>
      <c r="F139" s="92"/>
      <c r="G139" s="84">
        <f aca="true" t="shared" si="15" ref="G139:I141">G140</f>
        <v>218.8</v>
      </c>
      <c r="H139" s="84">
        <f t="shared" si="15"/>
        <v>220.1</v>
      </c>
      <c r="I139" s="84">
        <f t="shared" si="15"/>
        <v>221.5</v>
      </c>
      <c r="J139" s="46"/>
    </row>
    <row r="140" spans="1:10" ht="37.5">
      <c r="A140" s="29" t="s">
        <v>93</v>
      </c>
      <c r="B140" s="62">
        <v>817</v>
      </c>
      <c r="C140" s="41" t="s">
        <v>30</v>
      </c>
      <c r="D140" s="63" t="s">
        <v>35</v>
      </c>
      <c r="E140" s="66" t="s">
        <v>310</v>
      </c>
      <c r="F140" s="92"/>
      <c r="G140" s="84">
        <f t="shared" si="15"/>
        <v>218.8</v>
      </c>
      <c r="H140" s="84">
        <f t="shared" si="15"/>
        <v>220.1</v>
      </c>
      <c r="I140" s="84">
        <f t="shared" si="15"/>
        <v>221.5</v>
      </c>
      <c r="J140" s="46"/>
    </row>
    <row r="141" spans="1:9" ht="20.25">
      <c r="A141" s="30" t="s">
        <v>431</v>
      </c>
      <c r="B141" s="62">
        <v>817</v>
      </c>
      <c r="C141" s="41" t="s">
        <v>30</v>
      </c>
      <c r="D141" s="63" t="s">
        <v>35</v>
      </c>
      <c r="E141" s="41" t="s">
        <v>311</v>
      </c>
      <c r="F141" s="92"/>
      <c r="G141" s="84">
        <f t="shared" si="15"/>
        <v>218.8</v>
      </c>
      <c r="H141" s="84">
        <f t="shared" si="15"/>
        <v>220.1</v>
      </c>
      <c r="I141" s="84">
        <f t="shared" si="15"/>
        <v>221.5</v>
      </c>
    </row>
    <row r="142" spans="1:9" ht="61.5" customHeight="1">
      <c r="A142" s="17" t="s">
        <v>94</v>
      </c>
      <c r="B142" s="62">
        <v>817</v>
      </c>
      <c r="C142" s="41" t="s">
        <v>30</v>
      </c>
      <c r="D142" s="63" t="s">
        <v>35</v>
      </c>
      <c r="E142" s="67" t="s">
        <v>312</v>
      </c>
      <c r="F142" s="92"/>
      <c r="G142" s="84">
        <f>G143+G144</f>
        <v>218.8</v>
      </c>
      <c r="H142" s="84">
        <f>H143+H144</f>
        <v>220.1</v>
      </c>
      <c r="I142" s="84">
        <f>I143+I144</f>
        <v>221.5</v>
      </c>
    </row>
    <row r="143" spans="1:9" ht="20.25">
      <c r="A143" s="17" t="s">
        <v>412</v>
      </c>
      <c r="B143" s="62">
        <v>817</v>
      </c>
      <c r="C143" s="41" t="s">
        <v>30</v>
      </c>
      <c r="D143" s="63" t="s">
        <v>35</v>
      </c>
      <c r="E143" s="67" t="s">
        <v>312</v>
      </c>
      <c r="F143" s="92" t="s">
        <v>82</v>
      </c>
      <c r="G143" s="82">
        <v>152.3</v>
      </c>
      <c r="H143" s="82">
        <v>153.6</v>
      </c>
      <c r="I143" s="82">
        <v>155</v>
      </c>
    </row>
    <row r="144" spans="1:9" ht="20.25">
      <c r="A144" s="17" t="s">
        <v>301</v>
      </c>
      <c r="B144" s="62">
        <v>817</v>
      </c>
      <c r="C144" s="41" t="s">
        <v>30</v>
      </c>
      <c r="D144" s="63" t="s">
        <v>35</v>
      </c>
      <c r="E144" s="67" t="s">
        <v>312</v>
      </c>
      <c r="F144" s="92" t="s">
        <v>86</v>
      </c>
      <c r="G144" s="82">
        <v>66.5</v>
      </c>
      <c r="H144" s="82">
        <v>66.5</v>
      </c>
      <c r="I144" s="82">
        <v>66.5</v>
      </c>
    </row>
    <row r="145" spans="1:9" ht="37.5">
      <c r="A145" s="34" t="s">
        <v>95</v>
      </c>
      <c r="B145" s="62">
        <v>817</v>
      </c>
      <c r="C145" s="41" t="s">
        <v>30</v>
      </c>
      <c r="D145" s="63" t="s">
        <v>35</v>
      </c>
      <c r="E145" s="41" t="s">
        <v>268</v>
      </c>
      <c r="F145" s="92"/>
      <c r="G145" s="82">
        <f>G146+G157</f>
        <v>68491.7</v>
      </c>
      <c r="H145" s="82">
        <f>H146+H157</f>
        <v>58755.2</v>
      </c>
      <c r="I145" s="82">
        <f>I146+I157</f>
        <v>0</v>
      </c>
    </row>
    <row r="146" spans="1:9" ht="20.25">
      <c r="A146" s="16" t="s">
        <v>432</v>
      </c>
      <c r="B146" s="62">
        <v>817</v>
      </c>
      <c r="C146" s="41" t="s">
        <v>30</v>
      </c>
      <c r="D146" s="63" t="s">
        <v>35</v>
      </c>
      <c r="E146" s="41" t="s">
        <v>258</v>
      </c>
      <c r="F146" s="92"/>
      <c r="G146" s="82">
        <f>G147+G152</f>
        <v>51927.2</v>
      </c>
      <c r="H146" s="82">
        <f>H147+H152</f>
        <v>42207.9</v>
      </c>
      <c r="I146" s="82">
        <f>I147+I152</f>
        <v>0</v>
      </c>
    </row>
    <row r="147" spans="1:9" ht="20.25">
      <c r="A147" s="17" t="s">
        <v>389</v>
      </c>
      <c r="B147" s="62">
        <v>817</v>
      </c>
      <c r="C147" s="41" t="s">
        <v>30</v>
      </c>
      <c r="D147" s="63" t="s">
        <v>35</v>
      </c>
      <c r="E147" s="41" t="s">
        <v>578</v>
      </c>
      <c r="F147" s="92"/>
      <c r="G147" s="82">
        <f>G148+G149+G150</f>
        <v>37597.2</v>
      </c>
      <c r="H147" s="82">
        <f>H148+H149+H150</f>
        <v>27877.9</v>
      </c>
      <c r="I147" s="82">
        <f>I148+I149+I150</f>
        <v>0</v>
      </c>
    </row>
    <row r="148" spans="1:9" ht="20.25">
      <c r="A148" s="17" t="s">
        <v>84</v>
      </c>
      <c r="B148" s="62">
        <v>817</v>
      </c>
      <c r="C148" s="41" t="s">
        <v>30</v>
      </c>
      <c r="D148" s="63" t="s">
        <v>35</v>
      </c>
      <c r="E148" s="41" t="s">
        <v>578</v>
      </c>
      <c r="F148" s="92" t="s">
        <v>82</v>
      </c>
      <c r="G148" s="84">
        <v>23393.7</v>
      </c>
      <c r="H148" s="82">
        <v>23117.7</v>
      </c>
      <c r="I148" s="82">
        <v>0</v>
      </c>
    </row>
    <row r="149" spans="1:9" ht="20.25">
      <c r="A149" s="17" t="s">
        <v>301</v>
      </c>
      <c r="B149" s="62">
        <v>817</v>
      </c>
      <c r="C149" s="41" t="s">
        <v>30</v>
      </c>
      <c r="D149" s="63" t="s">
        <v>35</v>
      </c>
      <c r="E149" s="41" t="s">
        <v>578</v>
      </c>
      <c r="F149" s="92" t="s">
        <v>86</v>
      </c>
      <c r="G149" s="85">
        <v>14003.5</v>
      </c>
      <c r="H149" s="84">
        <v>4560.2</v>
      </c>
      <c r="I149" s="82">
        <v>0</v>
      </c>
    </row>
    <row r="150" spans="1:9" ht="19.5" customHeight="1">
      <c r="A150" s="17" t="s">
        <v>371</v>
      </c>
      <c r="B150" s="62">
        <v>817</v>
      </c>
      <c r="C150" s="41" t="s">
        <v>30</v>
      </c>
      <c r="D150" s="63" t="s">
        <v>35</v>
      </c>
      <c r="E150" s="41" t="s">
        <v>578</v>
      </c>
      <c r="F150" s="92" t="s">
        <v>87</v>
      </c>
      <c r="G150" s="85">
        <v>200</v>
      </c>
      <c r="H150" s="83">
        <v>200</v>
      </c>
      <c r="I150" s="83">
        <v>0</v>
      </c>
    </row>
    <row r="151" spans="1:9" ht="0.75" customHeight="1" hidden="1">
      <c r="A151" s="17"/>
      <c r="B151" s="62">
        <v>817</v>
      </c>
      <c r="C151" s="41"/>
      <c r="D151" s="63"/>
      <c r="E151" s="41"/>
      <c r="F151" s="87"/>
      <c r="G151" s="85"/>
      <c r="H151" s="83"/>
      <c r="I151" s="83"/>
    </row>
    <row r="152" spans="1:10" ht="38.25" customHeight="1">
      <c r="A152" s="17" t="s">
        <v>403</v>
      </c>
      <c r="B152" s="62">
        <v>817</v>
      </c>
      <c r="C152" s="41" t="s">
        <v>30</v>
      </c>
      <c r="D152" s="63" t="s">
        <v>35</v>
      </c>
      <c r="E152" s="41" t="s">
        <v>584</v>
      </c>
      <c r="F152" s="87"/>
      <c r="G152" s="84">
        <f>G153</f>
        <v>14330</v>
      </c>
      <c r="H152" s="82">
        <f>H153</f>
        <v>14330</v>
      </c>
      <c r="I152" s="82">
        <f>I153</f>
        <v>0</v>
      </c>
      <c r="J152" s="103"/>
    </row>
    <row r="153" spans="1:10" ht="23.25" customHeight="1">
      <c r="A153" s="17" t="s">
        <v>84</v>
      </c>
      <c r="B153" s="62">
        <v>817</v>
      </c>
      <c r="C153" s="41" t="s">
        <v>30</v>
      </c>
      <c r="D153" s="63" t="s">
        <v>35</v>
      </c>
      <c r="E153" s="41" t="s">
        <v>584</v>
      </c>
      <c r="F153" s="87" t="s">
        <v>82</v>
      </c>
      <c r="G153" s="84">
        <v>14330</v>
      </c>
      <c r="H153" s="82">
        <v>14330</v>
      </c>
      <c r="I153" s="82">
        <v>0</v>
      </c>
      <c r="J153" s="103"/>
    </row>
    <row r="154" spans="1:10" ht="18" customHeight="1" hidden="1">
      <c r="A154" s="17" t="s">
        <v>390</v>
      </c>
      <c r="B154" s="62">
        <v>817</v>
      </c>
      <c r="C154" s="41" t="s">
        <v>30</v>
      </c>
      <c r="D154" s="63" t="s">
        <v>35</v>
      </c>
      <c r="E154" s="41" t="s">
        <v>337</v>
      </c>
      <c r="F154" s="87"/>
      <c r="G154" s="84">
        <f aca="true" t="shared" si="16" ref="G154:I155">G155</f>
        <v>0</v>
      </c>
      <c r="H154" s="82">
        <f t="shared" si="16"/>
        <v>0</v>
      </c>
      <c r="I154" s="82">
        <f t="shared" si="16"/>
        <v>0</v>
      </c>
      <c r="J154" s="104"/>
    </row>
    <row r="155" spans="1:10" ht="115.5" customHeight="1" hidden="1">
      <c r="A155" s="31" t="s">
        <v>8</v>
      </c>
      <c r="B155" s="62">
        <v>817</v>
      </c>
      <c r="C155" s="41" t="s">
        <v>30</v>
      </c>
      <c r="D155" s="63" t="s">
        <v>35</v>
      </c>
      <c r="E155" s="41" t="s">
        <v>9</v>
      </c>
      <c r="F155" s="87"/>
      <c r="G155" s="84">
        <f t="shared" si="16"/>
        <v>0</v>
      </c>
      <c r="H155" s="82">
        <f t="shared" si="16"/>
        <v>0</v>
      </c>
      <c r="I155" s="82">
        <f t="shared" si="16"/>
        <v>0</v>
      </c>
      <c r="J155" s="104"/>
    </row>
    <row r="156" spans="1:10" ht="18" customHeight="1" hidden="1">
      <c r="A156" s="17" t="s">
        <v>84</v>
      </c>
      <c r="B156" s="62">
        <v>817</v>
      </c>
      <c r="C156" s="41" t="s">
        <v>30</v>
      </c>
      <c r="D156" s="63" t="s">
        <v>35</v>
      </c>
      <c r="E156" s="41" t="s">
        <v>9</v>
      </c>
      <c r="F156" s="87" t="s">
        <v>82</v>
      </c>
      <c r="G156" s="84">
        <v>0</v>
      </c>
      <c r="H156" s="82">
        <v>0</v>
      </c>
      <c r="I156" s="82">
        <v>0</v>
      </c>
      <c r="J156" s="104"/>
    </row>
    <row r="157" spans="1:10" ht="18" customHeight="1">
      <c r="A157" s="48" t="s">
        <v>433</v>
      </c>
      <c r="B157" s="62">
        <v>817</v>
      </c>
      <c r="C157" s="41" t="s">
        <v>30</v>
      </c>
      <c r="D157" s="63" t="s">
        <v>35</v>
      </c>
      <c r="E157" s="41" t="s">
        <v>483</v>
      </c>
      <c r="F157" s="87"/>
      <c r="G157" s="84">
        <f>G158+G162</f>
        <v>16564.5</v>
      </c>
      <c r="H157" s="84">
        <f>H158+H162</f>
        <v>16547.3</v>
      </c>
      <c r="I157" s="82">
        <f>I158+I162</f>
        <v>0</v>
      </c>
      <c r="J157" s="103"/>
    </row>
    <row r="158" spans="1:9" ht="18" customHeight="1">
      <c r="A158" s="17" t="s">
        <v>389</v>
      </c>
      <c r="B158" s="62">
        <v>817</v>
      </c>
      <c r="C158" s="41" t="s">
        <v>30</v>
      </c>
      <c r="D158" s="63" t="s">
        <v>35</v>
      </c>
      <c r="E158" s="41" t="s">
        <v>484</v>
      </c>
      <c r="F158" s="87"/>
      <c r="G158" s="84">
        <f>SUM(G159:G161)</f>
        <v>9409.599999999999</v>
      </c>
      <c r="H158" s="84">
        <f>SUM(H159:H161)</f>
        <v>9392.4</v>
      </c>
      <c r="I158" s="82">
        <f>SUM(I159:I161)</f>
        <v>0</v>
      </c>
    </row>
    <row r="159" spans="1:9" ht="18" customHeight="1">
      <c r="A159" s="17" t="s">
        <v>412</v>
      </c>
      <c r="B159" s="62">
        <v>817</v>
      </c>
      <c r="C159" s="41" t="s">
        <v>30</v>
      </c>
      <c r="D159" s="63" t="s">
        <v>35</v>
      </c>
      <c r="E159" s="41" t="s">
        <v>484</v>
      </c>
      <c r="F159" s="87" t="s">
        <v>82</v>
      </c>
      <c r="G159" s="84">
        <v>6182.9</v>
      </c>
      <c r="H159" s="82">
        <v>6182.9</v>
      </c>
      <c r="I159" s="82">
        <v>0</v>
      </c>
    </row>
    <row r="160" spans="1:9" ht="18" customHeight="1">
      <c r="A160" s="17" t="s">
        <v>301</v>
      </c>
      <c r="B160" s="62">
        <v>817</v>
      </c>
      <c r="C160" s="41" t="s">
        <v>30</v>
      </c>
      <c r="D160" s="63" t="s">
        <v>35</v>
      </c>
      <c r="E160" s="41" t="s">
        <v>484</v>
      </c>
      <c r="F160" s="87" t="s">
        <v>86</v>
      </c>
      <c r="G160" s="84">
        <v>3190.7</v>
      </c>
      <c r="H160" s="82">
        <v>3173.5</v>
      </c>
      <c r="I160" s="82">
        <v>0</v>
      </c>
    </row>
    <row r="161" spans="1:9" ht="18" customHeight="1">
      <c r="A161" s="17" t="s">
        <v>413</v>
      </c>
      <c r="B161" s="62">
        <v>817</v>
      </c>
      <c r="C161" s="41" t="s">
        <v>30</v>
      </c>
      <c r="D161" s="63" t="s">
        <v>35</v>
      </c>
      <c r="E161" s="41" t="s">
        <v>484</v>
      </c>
      <c r="F161" s="87" t="s">
        <v>87</v>
      </c>
      <c r="G161" s="84">
        <v>36</v>
      </c>
      <c r="H161" s="82">
        <v>36</v>
      </c>
      <c r="I161" s="82">
        <v>0</v>
      </c>
    </row>
    <row r="162" spans="1:9" ht="18" customHeight="1">
      <c r="A162" s="17" t="s">
        <v>403</v>
      </c>
      <c r="B162" s="62">
        <v>817</v>
      </c>
      <c r="C162" s="41" t="s">
        <v>30</v>
      </c>
      <c r="D162" s="63" t="s">
        <v>35</v>
      </c>
      <c r="E162" s="41" t="s">
        <v>485</v>
      </c>
      <c r="F162" s="87"/>
      <c r="G162" s="84">
        <f>G163</f>
        <v>7154.9</v>
      </c>
      <c r="H162" s="82">
        <f>H163</f>
        <v>7154.9</v>
      </c>
      <c r="I162" s="82">
        <f>I163</f>
        <v>0</v>
      </c>
    </row>
    <row r="163" spans="1:9" ht="18" customHeight="1">
      <c r="A163" s="17" t="s">
        <v>107</v>
      </c>
      <c r="B163" s="62">
        <v>817</v>
      </c>
      <c r="C163" s="41" t="s">
        <v>30</v>
      </c>
      <c r="D163" s="63" t="s">
        <v>35</v>
      </c>
      <c r="E163" s="41" t="s">
        <v>485</v>
      </c>
      <c r="F163" s="87" t="s">
        <v>82</v>
      </c>
      <c r="G163" s="84">
        <v>7154.9</v>
      </c>
      <c r="H163" s="82">
        <v>7154.9</v>
      </c>
      <c r="I163" s="82">
        <v>0</v>
      </c>
    </row>
    <row r="164" spans="1:9" ht="40.5" customHeight="1">
      <c r="A164" s="34" t="s">
        <v>580</v>
      </c>
      <c r="B164" s="62">
        <v>817</v>
      </c>
      <c r="C164" s="41" t="s">
        <v>30</v>
      </c>
      <c r="D164" s="63" t="s">
        <v>35</v>
      </c>
      <c r="E164" s="41" t="s">
        <v>572</v>
      </c>
      <c r="F164" s="87"/>
      <c r="G164" s="84">
        <f>G165</f>
        <v>0</v>
      </c>
      <c r="H164" s="84">
        <f>H165</f>
        <v>0</v>
      </c>
      <c r="I164" s="84">
        <f>I165+I172</f>
        <v>57865.40000000001</v>
      </c>
    </row>
    <row r="165" spans="1:9" ht="18" customHeight="1">
      <c r="A165" s="16" t="s">
        <v>432</v>
      </c>
      <c r="B165" s="62">
        <v>817</v>
      </c>
      <c r="C165" s="41" t="s">
        <v>30</v>
      </c>
      <c r="D165" s="63" t="s">
        <v>35</v>
      </c>
      <c r="E165" s="41" t="s">
        <v>581</v>
      </c>
      <c r="F165" s="87"/>
      <c r="G165" s="84">
        <f>G166</f>
        <v>0</v>
      </c>
      <c r="H165" s="84">
        <f>H166</f>
        <v>0</v>
      </c>
      <c r="I165" s="84">
        <f>I166</f>
        <v>41318.100000000006</v>
      </c>
    </row>
    <row r="166" spans="1:9" ht="18" customHeight="1">
      <c r="A166" s="17" t="s">
        <v>389</v>
      </c>
      <c r="B166" s="62">
        <v>817</v>
      </c>
      <c r="C166" s="41" t="s">
        <v>30</v>
      </c>
      <c r="D166" s="63" t="s">
        <v>35</v>
      </c>
      <c r="E166" s="41" t="s">
        <v>582</v>
      </c>
      <c r="F166" s="87"/>
      <c r="G166" s="84">
        <f>G167+G168+G169</f>
        <v>0</v>
      </c>
      <c r="H166" s="84">
        <f>H167+H168+H169</f>
        <v>0</v>
      </c>
      <c r="I166" s="84">
        <f>I167+I168+I169+I170</f>
        <v>41318.100000000006</v>
      </c>
    </row>
    <row r="167" spans="1:9" ht="18" customHeight="1">
      <c r="A167" s="17" t="s">
        <v>84</v>
      </c>
      <c r="B167" s="62">
        <v>817</v>
      </c>
      <c r="C167" s="41" t="s">
        <v>30</v>
      </c>
      <c r="D167" s="63" t="s">
        <v>35</v>
      </c>
      <c r="E167" s="41" t="s">
        <v>582</v>
      </c>
      <c r="F167" s="87" t="s">
        <v>82</v>
      </c>
      <c r="G167" s="84">
        <v>0</v>
      </c>
      <c r="H167" s="82">
        <v>0</v>
      </c>
      <c r="I167" s="82">
        <v>23117.7</v>
      </c>
    </row>
    <row r="168" spans="1:9" ht="18" customHeight="1">
      <c r="A168" s="17" t="s">
        <v>301</v>
      </c>
      <c r="B168" s="62">
        <v>817</v>
      </c>
      <c r="C168" s="41" t="s">
        <v>30</v>
      </c>
      <c r="D168" s="63" t="s">
        <v>35</v>
      </c>
      <c r="E168" s="41" t="s">
        <v>582</v>
      </c>
      <c r="F168" s="87" t="s">
        <v>86</v>
      </c>
      <c r="G168" s="84">
        <v>0</v>
      </c>
      <c r="H168" s="82">
        <v>0</v>
      </c>
      <c r="I168" s="84">
        <v>3670.4</v>
      </c>
    </row>
    <row r="169" spans="1:9" ht="18" customHeight="1">
      <c r="A169" s="17" t="s">
        <v>371</v>
      </c>
      <c r="B169" s="62">
        <v>817</v>
      </c>
      <c r="C169" s="41" t="s">
        <v>30</v>
      </c>
      <c r="D169" s="63" t="s">
        <v>35</v>
      </c>
      <c r="E169" s="41" t="s">
        <v>582</v>
      </c>
      <c r="F169" s="87" t="s">
        <v>87</v>
      </c>
      <c r="G169" s="84">
        <v>0</v>
      </c>
      <c r="H169" s="82">
        <v>0</v>
      </c>
      <c r="I169" s="82">
        <v>200</v>
      </c>
    </row>
    <row r="170" spans="1:9" ht="18" customHeight="1">
      <c r="A170" s="17" t="s">
        <v>403</v>
      </c>
      <c r="B170" s="62">
        <v>817</v>
      </c>
      <c r="C170" s="41" t="s">
        <v>30</v>
      </c>
      <c r="D170" s="63" t="s">
        <v>35</v>
      </c>
      <c r="E170" s="41" t="s">
        <v>585</v>
      </c>
      <c r="F170" s="87"/>
      <c r="G170" s="84">
        <f>G171</f>
        <v>0</v>
      </c>
      <c r="H170" s="84">
        <f>H171</f>
        <v>0</v>
      </c>
      <c r="I170" s="84">
        <f>I171</f>
        <v>14330</v>
      </c>
    </row>
    <row r="171" spans="1:9" ht="18" customHeight="1">
      <c r="A171" s="17" t="s">
        <v>84</v>
      </c>
      <c r="B171" s="62">
        <v>817</v>
      </c>
      <c r="C171" s="41" t="s">
        <v>30</v>
      </c>
      <c r="D171" s="63" t="s">
        <v>35</v>
      </c>
      <c r="E171" s="41" t="s">
        <v>585</v>
      </c>
      <c r="F171" s="87" t="s">
        <v>82</v>
      </c>
      <c r="G171" s="84">
        <v>0</v>
      </c>
      <c r="H171" s="82">
        <v>0</v>
      </c>
      <c r="I171" s="82">
        <v>14330</v>
      </c>
    </row>
    <row r="172" spans="1:9" ht="18" customHeight="1">
      <c r="A172" s="48" t="s">
        <v>433</v>
      </c>
      <c r="B172" s="62">
        <v>817</v>
      </c>
      <c r="C172" s="41" t="s">
        <v>30</v>
      </c>
      <c r="D172" s="63" t="s">
        <v>35</v>
      </c>
      <c r="E172" s="41" t="s">
        <v>586</v>
      </c>
      <c r="F172" s="87"/>
      <c r="G172" s="84">
        <f>G173+G177</f>
        <v>0</v>
      </c>
      <c r="H172" s="82">
        <f>H173+H177</f>
        <v>0</v>
      </c>
      <c r="I172" s="82">
        <f>I173+I177</f>
        <v>16547.3</v>
      </c>
    </row>
    <row r="173" spans="1:9" ht="18" customHeight="1">
      <c r="A173" s="17" t="s">
        <v>389</v>
      </c>
      <c r="B173" s="62">
        <v>817</v>
      </c>
      <c r="C173" s="41" t="s">
        <v>30</v>
      </c>
      <c r="D173" s="63" t="s">
        <v>35</v>
      </c>
      <c r="E173" s="41" t="s">
        <v>587</v>
      </c>
      <c r="F173" s="87"/>
      <c r="G173" s="84">
        <f>SUM(G174:G176)</f>
        <v>0</v>
      </c>
      <c r="H173" s="82">
        <f>SUM(H174:H176)</f>
        <v>0</v>
      </c>
      <c r="I173" s="82">
        <f>SUM(I174:I176)</f>
        <v>9392.4</v>
      </c>
    </row>
    <row r="174" spans="1:10" ht="18" customHeight="1">
      <c r="A174" s="17" t="s">
        <v>412</v>
      </c>
      <c r="B174" s="62">
        <v>817</v>
      </c>
      <c r="C174" s="41" t="s">
        <v>30</v>
      </c>
      <c r="D174" s="63" t="s">
        <v>35</v>
      </c>
      <c r="E174" s="41" t="s">
        <v>587</v>
      </c>
      <c r="F174" s="87" t="s">
        <v>82</v>
      </c>
      <c r="G174" s="84">
        <v>0</v>
      </c>
      <c r="H174" s="82">
        <v>0</v>
      </c>
      <c r="I174" s="82">
        <v>6182.9</v>
      </c>
      <c r="J174" s="50"/>
    </row>
    <row r="175" spans="1:9" ht="18" customHeight="1">
      <c r="A175" s="17" t="s">
        <v>301</v>
      </c>
      <c r="B175" s="62">
        <v>817</v>
      </c>
      <c r="C175" s="41" t="s">
        <v>30</v>
      </c>
      <c r="D175" s="63" t="s">
        <v>35</v>
      </c>
      <c r="E175" s="41" t="s">
        <v>587</v>
      </c>
      <c r="F175" s="87" t="s">
        <v>86</v>
      </c>
      <c r="G175" s="84">
        <v>0</v>
      </c>
      <c r="H175" s="82">
        <v>0</v>
      </c>
      <c r="I175" s="82">
        <v>3173.5</v>
      </c>
    </row>
    <row r="176" spans="1:9" ht="18" customHeight="1">
      <c r="A176" s="17" t="s">
        <v>413</v>
      </c>
      <c r="B176" s="62">
        <v>817</v>
      </c>
      <c r="C176" s="41" t="s">
        <v>30</v>
      </c>
      <c r="D176" s="63" t="s">
        <v>35</v>
      </c>
      <c r="E176" s="41" t="s">
        <v>587</v>
      </c>
      <c r="F176" s="87" t="s">
        <v>87</v>
      </c>
      <c r="G176" s="84">
        <v>0</v>
      </c>
      <c r="H176" s="82">
        <v>0</v>
      </c>
      <c r="I176" s="82">
        <v>36</v>
      </c>
    </row>
    <row r="177" spans="1:9" ht="18" customHeight="1">
      <c r="A177" s="17" t="s">
        <v>403</v>
      </c>
      <c r="B177" s="62">
        <v>817</v>
      </c>
      <c r="C177" s="41" t="s">
        <v>30</v>
      </c>
      <c r="D177" s="63" t="s">
        <v>35</v>
      </c>
      <c r="E177" s="41" t="s">
        <v>588</v>
      </c>
      <c r="F177" s="87"/>
      <c r="G177" s="82">
        <f>G178</f>
        <v>0</v>
      </c>
      <c r="H177" s="82">
        <f>H178</f>
        <v>0</v>
      </c>
      <c r="I177" s="82">
        <f>I178</f>
        <v>7154.9</v>
      </c>
    </row>
    <row r="178" spans="1:9" ht="18" customHeight="1">
      <c r="A178" s="17" t="s">
        <v>107</v>
      </c>
      <c r="B178" s="62">
        <v>817</v>
      </c>
      <c r="C178" s="41" t="s">
        <v>30</v>
      </c>
      <c r="D178" s="63" t="s">
        <v>35</v>
      </c>
      <c r="E178" s="41" t="s">
        <v>588</v>
      </c>
      <c r="F178" s="87" t="s">
        <v>82</v>
      </c>
      <c r="G178" s="82">
        <v>0</v>
      </c>
      <c r="H178" s="82">
        <v>0</v>
      </c>
      <c r="I178" s="82">
        <v>7154.9</v>
      </c>
    </row>
    <row r="179" spans="1:9" ht="18.75" customHeight="1">
      <c r="A179" s="15" t="s">
        <v>327</v>
      </c>
      <c r="B179" s="62">
        <v>817</v>
      </c>
      <c r="C179" s="60" t="s">
        <v>30</v>
      </c>
      <c r="D179" s="61" t="s">
        <v>69</v>
      </c>
      <c r="E179" s="41"/>
      <c r="F179" s="87"/>
      <c r="G179" s="84">
        <f aca="true" t="shared" si="17" ref="G179:I181">G180</f>
        <v>1.7</v>
      </c>
      <c r="H179" s="84">
        <f t="shared" si="17"/>
        <v>1.8</v>
      </c>
      <c r="I179" s="84">
        <f t="shared" si="17"/>
        <v>11.4</v>
      </c>
    </row>
    <row r="180" spans="1:9" ht="18.75" customHeight="1">
      <c r="A180" s="17" t="s">
        <v>74</v>
      </c>
      <c r="B180" s="62">
        <v>817</v>
      </c>
      <c r="C180" s="41" t="s">
        <v>30</v>
      </c>
      <c r="D180" s="63" t="s">
        <v>69</v>
      </c>
      <c r="E180" s="41" t="s">
        <v>339</v>
      </c>
      <c r="F180" s="87"/>
      <c r="G180" s="84">
        <f>G181</f>
        <v>1.7</v>
      </c>
      <c r="H180" s="84">
        <f t="shared" si="17"/>
        <v>1.8</v>
      </c>
      <c r="I180" s="84">
        <f t="shared" si="17"/>
        <v>11.4</v>
      </c>
    </row>
    <row r="181" spans="1:9" ht="38.25" customHeight="1">
      <c r="A181" s="17" t="s">
        <v>367</v>
      </c>
      <c r="B181" s="62">
        <v>817</v>
      </c>
      <c r="C181" s="41" t="s">
        <v>30</v>
      </c>
      <c r="D181" s="63" t="s">
        <v>69</v>
      </c>
      <c r="E181" s="41" t="s">
        <v>343</v>
      </c>
      <c r="F181" s="87"/>
      <c r="G181" s="84">
        <f t="shared" si="17"/>
        <v>1.7</v>
      </c>
      <c r="H181" s="85">
        <f t="shared" si="17"/>
        <v>1.8</v>
      </c>
      <c r="I181" s="85">
        <f t="shared" si="17"/>
        <v>11.4</v>
      </c>
    </row>
    <row r="182" spans="1:9" ht="20.25" customHeight="1">
      <c r="A182" s="17" t="s">
        <v>301</v>
      </c>
      <c r="B182" s="62">
        <v>817</v>
      </c>
      <c r="C182" s="41" t="s">
        <v>30</v>
      </c>
      <c r="D182" s="63" t="s">
        <v>69</v>
      </c>
      <c r="E182" s="41" t="s">
        <v>343</v>
      </c>
      <c r="F182" s="87" t="s">
        <v>86</v>
      </c>
      <c r="G182" s="84">
        <v>1.7</v>
      </c>
      <c r="H182" s="85">
        <v>1.8</v>
      </c>
      <c r="I182" s="85">
        <v>11.4</v>
      </c>
    </row>
    <row r="183" spans="1:9" ht="0.75" customHeight="1">
      <c r="A183" s="35"/>
      <c r="B183" s="62">
        <v>817</v>
      </c>
      <c r="C183" s="41"/>
      <c r="D183" s="63"/>
      <c r="E183" s="41"/>
      <c r="F183" s="87"/>
      <c r="G183" s="84"/>
      <c r="H183" s="85"/>
      <c r="I183" s="85"/>
    </row>
    <row r="184" spans="1:9" ht="20.25">
      <c r="A184" s="36" t="s">
        <v>36</v>
      </c>
      <c r="B184" s="62">
        <v>817</v>
      </c>
      <c r="C184" s="60" t="s">
        <v>30</v>
      </c>
      <c r="D184" s="60" t="s">
        <v>70</v>
      </c>
      <c r="E184" s="41"/>
      <c r="F184" s="92"/>
      <c r="G184" s="84">
        <f aca="true" t="shared" si="18" ref="G184:I185">G185</f>
        <v>500</v>
      </c>
      <c r="H184" s="84">
        <f t="shared" si="18"/>
        <v>500</v>
      </c>
      <c r="I184" s="84">
        <f t="shared" si="18"/>
        <v>500</v>
      </c>
    </row>
    <row r="185" spans="1:9" ht="20.25">
      <c r="A185" s="17" t="s">
        <v>36</v>
      </c>
      <c r="B185" s="62">
        <v>817</v>
      </c>
      <c r="C185" s="41" t="s">
        <v>30</v>
      </c>
      <c r="D185" s="41" t="s">
        <v>70</v>
      </c>
      <c r="E185" s="41" t="s">
        <v>344</v>
      </c>
      <c r="F185" s="92"/>
      <c r="G185" s="84">
        <f t="shared" si="18"/>
        <v>500</v>
      </c>
      <c r="H185" s="84">
        <f t="shared" si="18"/>
        <v>500</v>
      </c>
      <c r="I185" s="84">
        <f t="shared" si="18"/>
        <v>500</v>
      </c>
    </row>
    <row r="186" spans="1:9" ht="20.25">
      <c r="A186" s="17" t="s">
        <v>37</v>
      </c>
      <c r="B186" s="62">
        <v>817</v>
      </c>
      <c r="C186" s="41" t="s">
        <v>30</v>
      </c>
      <c r="D186" s="41" t="s">
        <v>70</v>
      </c>
      <c r="E186" s="41" t="s">
        <v>345</v>
      </c>
      <c r="F186" s="92"/>
      <c r="G186" s="82">
        <f>G188</f>
        <v>500</v>
      </c>
      <c r="H186" s="82">
        <f>H188</f>
        <v>500</v>
      </c>
      <c r="I186" s="82">
        <f>I188</f>
        <v>500</v>
      </c>
    </row>
    <row r="187" spans="1:9" ht="20.25">
      <c r="A187" s="17" t="s">
        <v>156</v>
      </c>
      <c r="B187" s="62">
        <v>817</v>
      </c>
      <c r="C187" s="41" t="s">
        <v>30</v>
      </c>
      <c r="D187" s="41" t="s">
        <v>70</v>
      </c>
      <c r="E187" s="41" t="s">
        <v>218</v>
      </c>
      <c r="F187" s="92"/>
      <c r="G187" s="82">
        <f>G188</f>
        <v>500</v>
      </c>
      <c r="H187" s="82">
        <f>H188</f>
        <v>500</v>
      </c>
      <c r="I187" s="82">
        <f>I188</f>
        <v>500</v>
      </c>
    </row>
    <row r="188" spans="1:9" ht="20.25">
      <c r="A188" s="17" t="s">
        <v>217</v>
      </c>
      <c r="B188" s="62">
        <v>817</v>
      </c>
      <c r="C188" s="41" t="s">
        <v>30</v>
      </c>
      <c r="D188" s="41" t="s">
        <v>70</v>
      </c>
      <c r="E188" s="41" t="s">
        <v>218</v>
      </c>
      <c r="F188" s="92" t="s">
        <v>88</v>
      </c>
      <c r="G188" s="82">
        <v>500</v>
      </c>
      <c r="H188" s="82">
        <v>500</v>
      </c>
      <c r="I188" s="82">
        <v>500</v>
      </c>
    </row>
    <row r="189" spans="1:9" ht="21" customHeight="1">
      <c r="A189" s="15" t="s">
        <v>38</v>
      </c>
      <c r="B189" s="62">
        <v>817</v>
      </c>
      <c r="C189" s="60" t="s">
        <v>30</v>
      </c>
      <c r="D189" s="61" t="s">
        <v>71</v>
      </c>
      <c r="E189" s="41"/>
      <c r="F189" s="87"/>
      <c r="G189" s="82">
        <f>G198+G209+G217+G222+G249+G270</f>
        <v>8347</v>
      </c>
      <c r="H189" s="82">
        <f>H198+H209+H217+H222+H249+H270</f>
        <v>6222.400000000001</v>
      </c>
      <c r="I189" s="82">
        <f>I198+I209+I217+I222+I249+I270+I205+I213+I263</f>
        <v>6222.4</v>
      </c>
    </row>
    <row r="190" spans="1:9" ht="37.5" hidden="1">
      <c r="A190" s="15" t="s">
        <v>300</v>
      </c>
      <c r="B190" s="62">
        <v>817</v>
      </c>
      <c r="C190" s="41" t="s">
        <v>30</v>
      </c>
      <c r="D190" s="41" t="s">
        <v>71</v>
      </c>
      <c r="E190" s="41" t="s">
        <v>346</v>
      </c>
      <c r="F190" s="92"/>
      <c r="G190" s="83">
        <f>G191</f>
        <v>0</v>
      </c>
      <c r="H190" s="83"/>
      <c r="I190" s="83"/>
    </row>
    <row r="191" spans="1:9" ht="42.75" customHeight="1" hidden="1">
      <c r="A191" s="15" t="s">
        <v>404</v>
      </c>
      <c r="B191" s="62">
        <v>817</v>
      </c>
      <c r="C191" s="41" t="s">
        <v>30</v>
      </c>
      <c r="D191" s="41" t="s">
        <v>71</v>
      </c>
      <c r="E191" s="41" t="s">
        <v>346</v>
      </c>
      <c r="F191" s="92"/>
      <c r="G191" s="83">
        <f>G192</f>
        <v>0</v>
      </c>
      <c r="H191" s="82">
        <f aca="true" t="shared" si="19" ref="H191:I193">H192</f>
        <v>0</v>
      </c>
      <c r="I191" s="82">
        <f t="shared" si="19"/>
        <v>0</v>
      </c>
    </row>
    <row r="192" spans="1:9" ht="24" customHeight="1" hidden="1">
      <c r="A192" s="16" t="s">
        <v>2</v>
      </c>
      <c r="B192" s="62">
        <v>817</v>
      </c>
      <c r="C192" s="41" t="s">
        <v>30</v>
      </c>
      <c r="D192" s="41" t="s">
        <v>71</v>
      </c>
      <c r="E192" s="41" t="s">
        <v>3</v>
      </c>
      <c r="F192" s="92"/>
      <c r="G192" s="82">
        <f>G193+G196</f>
        <v>0</v>
      </c>
      <c r="H192" s="82">
        <f>H193+H196</f>
        <v>0</v>
      </c>
      <c r="I192" s="82">
        <f>I193+I196</f>
        <v>0</v>
      </c>
    </row>
    <row r="193" spans="1:9" ht="24" customHeight="1" hidden="1">
      <c r="A193" s="17" t="s">
        <v>16</v>
      </c>
      <c r="B193" s="62">
        <v>817</v>
      </c>
      <c r="C193" s="41" t="s">
        <v>30</v>
      </c>
      <c r="D193" s="41" t="s">
        <v>71</v>
      </c>
      <c r="E193" s="41" t="s">
        <v>4</v>
      </c>
      <c r="F193" s="92"/>
      <c r="G193" s="83">
        <f>G194+G195</f>
        <v>0</v>
      </c>
      <c r="H193" s="82">
        <f t="shared" si="19"/>
        <v>0</v>
      </c>
      <c r="I193" s="82">
        <f t="shared" si="19"/>
        <v>0</v>
      </c>
    </row>
    <row r="194" spans="1:9" ht="24" customHeight="1" hidden="1">
      <c r="A194" s="17" t="s">
        <v>301</v>
      </c>
      <c r="B194" s="62">
        <v>817</v>
      </c>
      <c r="C194" s="41" t="s">
        <v>30</v>
      </c>
      <c r="D194" s="41" t="s">
        <v>71</v>
      </c>
      <c r="E194" s="41" t="s">
        <v>4</v>
      </c>
      <c r="F194" s="92" t="s">
        <v>86</v>
      </c>
      <c r="G194" s="82">
        <v>0</v>
      </c>
      <c r="H194" s="82">
        <v>0</v>
      </c>
      <c r="I194" s="82">
        <v>0</v>
      </c>
    </row>
    <row r="195" spans="1:9" ht="24" customHeight="1" hidden="1">
      <c r="A195" s="17" t="s">
        <v>328</v>
      </c>
      <c r="B195" s="62">
        <v>817</v>
      </c>
      <c r="C195" s="41" t="s">
        <v>30</v>
      </c>
      <c r="D195" s="41" t="s">
        <v>71</v>
      </c>
      <c r="E195" s="41" t="s">
        <v>4</v>
      </c>
      <c r="F195" s="92" t="s">
        <v>329</v>
      </c>
      <c r="G195" s="83">
        <v>0</v>
      </c>
      <c r="H195" s="82">
        <v>0</v>
      </c>
      <c r="I195" s="82">
        <v>0</v>
      </c>
    </row>
    <row r="196" spans="1:9" ht="24" customHeight="1" hidden="1">
      <c r="A196" s="17" t="s">
        <v>13</v>
      </c>
      <c r="B196" s="62">
        <v>817</v>
      </c>
      <c r="C196" s="41" t="s">
        <v>30</v>
      </c>
      <c r="D196" s="41" t="s">
        <v>71</v>
      </c>
      <c r="E196" s="41" t="s">
        <v>14</v>
      </c>
      <c r="F196" s="92"/>
      <c r="G196" s="82">
        <f>G197</f>
        <v>0</v>
      </c>
      <c r="H196" s="82">
        <f>H197</f>
        <v>0</v>
      </c>
      <c r="I196" s="82">
        <f>I197</f>
        <v>0</v>
      </c>
    </row>
    <row r="197" spans="1:9" ht="24" customHeight="1" hidden="1">
      <c r="A197" s="17" t="s">
        <v>110</v>
      </c>
      <c r="B197" s="62">
        <v>817</v>
      </c>
      <c r="C197" s="41" t="s">
        <v>30</v>
      </c>
      <c r="D197" s="41" t="s">
        <v>71</v>
      </c>
      <c r="E197" s="41" t="s">
        <v>14</v>
      </c>
      <c r="F197" s="92" t="s">
        <v>111</v>
      </c>
      <c r="G197" s="82">
        <v>0</v>
      </c>
      <c r="H197" s="82">
        <v>0</v>
      </c>
      <c r="I197" s="82">
        <v>0</v>
      </c>
    </row>
    <row r="198" spans="1:9" ht="37.5">
      <c r="A198" s="15" t="s">
        <v>96</v>
      </c>
      <c r="B198" s="62">
        <v>817</v>
      </c>
      <c r="C198" s="41" t="s">
        <v>30</v>
      </c>
      <c r="D198" s="41" t="s">
        <v>71</v>
      </c>
      <c r="E198" s="41" t="s">
        <v>347</v>
      </c>
      <c r="F198" s="92"/>
      <c r="G198" s="82">
        <f aca="true" t="shared" si="20" ref="G198:I200">G199</f>
        <v>10</v>
      </c>
      <c r="H198" s="82">
        <f t="shared" si="20"/>
        <v>10</v>
      </c>
      <c r="I198" s="82">
        <f t="shared" si="20"/>
        <v>0</v>
      </c>
    </row>
    <row r="199" spans="1:9" ht="39">
      <c r="A199" s="16" t="s">
        <v>486</v>
      </c>
      <c r="B199" s="62">
        <v>817</v>
      </c>
      <c r="C199" s="41" t="s">
        <v>30</v>
      </c>
      <c r="D199" s="41" t="s">
        <v>71</v>
      </c>
      <c r="E199" s="41" t="s">
        <v>487</v>
      </c>
      <c r="F199" s="92"/>
      <c r="G199" s="82">
        <f t="shared" si="20"/>
        <v>10</v>
      </c>
      <c r="H199" s="82">
        <f t="shared" si="20"/>
        <v>10</v>
      </c>
      <c r="I199" s="82">
        <f t="shared" si="20"/>
        <v>0</v>
      </c>
    </row>
    <row r="200" spans="1:9" ht="37.5">
      <c r="A200" s="37" t="s">
        <v>12</v>
      </c>
      <c r="B200" s="62">
        <v>817</v>
      </c>
      <c r="C200" s="41" t="s">
        <v>30</v>
      </c>
      <c r="D200" s="41" t="s">
        <v>71</v>
      </c>
      <c r="E200" s="41" t="s">
        <v>488</v>
      </c>
      <c r="F200" s="92"/>
      <c r="G200" s="82">
        <f t="shared" si="20"/>
        <v>10</v>
      </c>
      <c r="H200" s="82">
        <f t="shared" si="20"/>
        <v>10</v>
      </c>
      <c r="I200" s="82">
        <f t="shared" si="20"/>
        <v>0</v>
      </c>
    </row>
    <row r="201" spans="1:9" ht="20.25">
      <c r="A201" s="17" t="s">
        <v>106</v>
      </c>
      <c r="B201" s="62">
        <v>817</v>
      </c>
      <c r="C201" s="41" t="s">
        <v>30</v>
      </c>
      <c r="D201" s="41" t="s">
        <v>71</v>
      </c>
      <c r="E201" s="68" t="s">
        <v>488</v>
      </c>
      <c r="F201" s="92" t="s">
        <v>86</v>
      </c>
      <c r="G201" s="82">
        <v>10</v>
      </c>
      <c r="H201" s="82">
        <v>10</v>
      </c>
      <c r="I201" s="84">
        <v>0</v>
      </c>
    </row>
    <row r="202" spans="1:9" ht="20.25" hidden="1">
      <c r="A202" s="17" t="s">
        <v>85</v>
      </c>
      <c r="B202" s="62">
        <v>817</v>
      </c>
      <c r="C202" s="41" t="s">
        <v>30</v>
      </c>
      <c r="D202" s="41" t="s">
        <v>71</v>
      </c>
      <c r="E202" s="41" t="s">
        <v>57</v>
      </c>
      <c r="F202" s="92" t="s">
        <v>86</v>
      </c>
      <c r="G202" s="83"/>
      <c r="H202" s="83"/>
      <c r="I202" s="83"/>
    </row>
    <row r="203" spans="1:9" ht="0.75" customHeight="1" hidden="1">
      <c r="A203" s="38" t="s">
        <v>368</v>
      </c>
      <c r="B203" s="62">
        <v>817</v>
      </c>
      <c r="C203" s="41" t="s">
        <v>30</v>
      </c>
      <c r="D203" s="41" t="s">
        <v>71</v>
      </c>
      <c r="E203" s="41" t="s">
        <v>348</v>
      </c>
      <c r="F203" s="92"/>
      <c r="G203" s="83">
        <f>G204</f>
        <v>0</v>
      </c>
      <c r="H203" s="83"/>
      <c r="I203" s="83"/>
    </row>
    <row r="204" spans="1:9" ht="20.25" hidden="1">
      <c r="A204" s="17" t="s">
        <v>301</v>
      </c>
      <c r="B204" s="62">
        <v>817</v>
      </c>
      <c r="C204" s="41" t="s">
        <v>30</v>
      </c>
      <c r="D204" s="41" t="s">
        <v>71</v>
      </c>
      <c r="E204" s="41" t="s">
        <v>348</v>
      </c>
      <c r="F204" s="92" t="s">
        <v>86</v>
      </c>
      <c r="G204" s="83">
        <v>0</v>
      </c>
      <c r="H204" s="83"/>
      <c r="I204" s="83"/>
    </row>
    <row r="205" spans="1:9" ht="37.5">
      <c r="A205" s="15" t="s">
        <v>589</v>
      </c>
      <c r="B205" s="62">
        <v>817</v>
      </c>
      <c r="C205" s="41" t="s">
        <v>30</v>
      </c>
      <c r="D205" s="41" t="s">
        <v>71</v>
      </c>
      <c r="E205" s="41" t="s">
        <v>592</v>
      </c>
      <c r="F205" s="92"/>
      <c r="G205" s="86">
        <f aca="true" t="shared" si="21" ref="G205:I207">G206</f>
        <v>0</v>
      </c>
      <c r="H205" s="86">
        <f t="shared" si="21"/>
        <v>0</v>
      </c>
      <c r="I205" s="86">
        <f t="shared" si="21"/>
        <v>10</v>
      </c>
    </row>
    <row r="206" spans="1:9" ht="39">
      <c r="A206" s="16" t="s">
        <v>486</v>
      </c>
      <c r="B206" s="62">
        <v>817</v>
      </c>
      <c r="C206" s="41" t="s">
        <v>30</v>
      </c>
      <c r="D206" s="41" t="s">
        <v>71</v>
      </c>
      <c r="E206" s="41" t="s">
        <v>591</v>
      </c>
      <c r="F206" s="92"/>
      <c r="G206" s="86">
        <f t="shared" si="21"/>
        <v>0</v>
      </c>
      <c r="H206" s="86">
        <f t="shared" si="21"/>
        <v>0</v>
      </c>
      <c r="I206" s="86">
        <f t="shared" si="21"/>
        <v>10</v>
      </c>
    </row>
    <row r="207" spans="1:9" ht="37.5">
      <c r="A207" s="37" t="s">
        <v>12</v>
      </c>
      <c r="B207" s="62">
        <v>817</v>
      </c>
      <c r="C207" s="41" t="s">
        <v>30</v>
      </c>
      <c r="D207" s="41" t="s">
        <v>71</v>
      </c>
      <c r="E207" s="41" t="s">
        <v>590</v>
      </c>
      <c r="F207" s="92"/>
      <c r="G207" s="86">
        <f t="shared" si="21"/>
        <v>0</v>
      </c>
      <c r="H207" s="86">
        <f t="shared" si="21"/>
        <v>0</v>
      </c>
      <c r="I207" s="86">
        <f t="shared" si="21"/>
        <v>10</v>
      </c>
    </row>
    <row r="208" spans="1:9" ht="20.25">
      <c r="A208" s="17" t="s">
        <v>106</v>
      </c>
      <c r="B208" s="62">
        <v>817</v>
      </c>
      <c r="C208" s="41" t="s">
        <v>30</v>
      </c>
      <c r="D208" s="41" t="s">
        <v>71</v>
      </c>
      <c r="E208" s="41" t="s">
        <v>590</v>
      </c>
      <c r="F208" s="92" t="s">
        <v>86</v>
      </c>
      <c r="G208" s="86">
        <v>0</v>
      </c>
      <c r="H208" s="86">
        <v>0</v>
      </c>
      <c r="I208" s="86">
        <v>10</v>
      </c>
    </row>
    <row r="209" spans="1:9" ht="40.5" customHeight="1">
      <c r="A209" s="15" t="s">
        <v>97</v>
      </c>
      <c r="B209" s="62">
        <v>817</v>
      </c>
      <c r="C209" s="41" t="s">
        <v>30</v>
      </c>
      <c r="D209" s="41" t="s">
        <v>71</v>
      </c>
      <c r="E209" s="41" t="s">
        <v>407</v>
      </c>
      <c r="F209" s="92"/>
      <c r="G209" s="84">
        <f aca="true" t="shared" si="22" ref="G209:I211">G210</f>
        <v>300</v>
      </c>
      <c r="H209" s="82">
        <f t="shared" si="22"/>
        <v>300</v>
      </c>
      <c r="I209" s="82">
        <f t="shared" si="22"/>
        <v>0</v>
      </c>
    </row>
    <row r="210" spans="1:9" ht="18.75" customHeight="1">
      <c r="A210" s="39" t="s">
        <v>434</v>
      </c>
      <c r="B210" s="62">
        <v>817</v>
      </c>
      <c r="C210" s="41" t="s">
        <v>30</v>
      </c>
      <c r="D210" s="41" t="s">
        <v>71</v>
      </c>
      <c r="E210" s="41" t="s">
        <v>372</v>
      </c>
      <c r="F210" s="92"/>
      <c r="G210" s="84">
        <f t="shared" si="22"/>
        <v>300</v>
      </c>
      <c r="H210" s="82">
        <f t="shared" si="22"/>
        <v>300</v>
      </c>
      <c r="I210" s="82">
        <f t="shared" si="22"/>
        <v>0</v>
      </c>
    </row>
    <row r="211" spans="1:9" ht="18.75" customHeight="1">
      <c r="A211" s="40" t="s">
        <v>373</v>
      </c>
      <c r="B211" s="62">
        <v>817</v>
      </c>
      <c r="C211" s="41" t="s">
        <v>30</v>
      </c>
      <c r="D211" s="41" t="s">
        <v>71</v>
      </c>
      <c r="E211" s="41" t="s">
        <v>147</v>
      </c>
      <c r="F211" s="92"/>
      <c r="G211" s="82">
        <f>G212</f>
        <v>300</v>
      </c>
      <c r="H211" s="82">
        <f t="shared" si="22"/>
        <v>300</v>
      </c>
      <c r="I211" s="82">
        <f t="shared" si="22"/>
        <v>0</v>
      </c>
    </row>
    <row r="212" spans="1:9" ht="18.75" customHeight="1">
      <c r="A212" s="17" t="s">
        <v>106</v>
      </c>
      <c r="B212" s="62">
        <v>817</v>
      </c>
      <c r="C212" s="41" t="s">
        <v>30</v>
      </c>
      <c r="D212" s="41" t="s">
        <v>71</v>
      </c>
      <c r="E212" s="41" t="s">
        <v>147</v>
      </c>
      <c r="F212" s="92" t="s">
        <v>86</v>
      </c>
      <c r="G212" s="82">
        <v>300</v>
      </c>
      <c r="H212" s="82">
        <v>300</v>
      </c>
      <c r="I212" s="84">
        <v>0</v>
      </c>
    </row>
    <row r="213" spans="1:9" ht="42" customHeight="1">
      <c r="A213" s="58" t="s">
        <v>608</v>
      </c>
      <c r="B213" s="62">
        <v>817</v>
      </c>
      <c r="C213" s="41" t="s">
        <v>30</v>
      </c>
      <c r="D213" s="41" t="s">
        <v>71</v>
      </c>
      <c r="E213" s="41" t="s">
        <v>595</v>
      </c>
      <c r="F213" s="92"/>
      <c r="G213" s="84">
        <f aca="true" t="shared" si="23" ref="G213:I215">G214</f>
        <v>0</v>
      </c>
      <c r="H213" s="82">
        <f t="shared" si="23"/>
        <v>0</v>
      </c>
      <c r="I213" s="84">
        <f t="shared" si="23"/>
        <v>300</v>
      </c>
    </row>
    <row r="214" spans="1:9" ht="18.75" customHeight="1">
      <c r="A214" s="39" t="s">
        <v>434</v>
      </c>
      <c r="B214" s="62">
        <v>817</v>
      </c>
      <c r="C214" s="41" t="s">
        <v>30</v>
      </c>
      <c r="D214" s="41" t="s">
        <v>71</v>
      </c>
      <c r="E214" s="41" t="s">
        <v>594</v>
      </c>
      <c r="F214" s="92"/>
      <c r="G214" s="82">
        <f t="shared" si="23"/>
        <v>0</v>
      </c>
      <c r="H214" s="82">
        <f t="shared" si="23"/>
        <v>0</v>
      </c>
      <c r="I214" s="84">
        <f t="shared" si="23"/>
        <v>300</v>
      </c>
    </row>
    <row r="215" spans="1:9" ht="18.75" customHeight="1">
      <c r="A215" s="40" t="s">
        <v>373</v>
      </c>
      <c r="B215" s="62">
        <v>817</v>
      </c>
      <c r="C215" s="41" t="s">
        <v>30</v>
      </c>
      <c r="D215" s="41" t="s">
        <v>71</v>
      </c>
      <c r="E215" s="41" t="s">
        <v>593</v>
      </c>
      <c r="F215" s="92"/>
      <c r="G215" s="82">
        <f t="shared" si="23"/>
        <v>0</v>
      </c>
      <c r="H215" s="82">
        <f t="shared" si="23"/>
        <v>0</v>
      </c>
      <c r="I215" s="84">
        <f t="shared" si="23"/>
        <v>300</v>
      </c>
    </row>
    <row r="216" spans="1:9" ht="18.75" customHeight="1">
      <c r="A216" s="17" t="s">
        <v>106</v>
      </c>
      <c r="B216" s="62">
        <v>817</v>
      </c>
      <c r="C216" s="41" t="s">
        <v>30</v>
      </c>
      <c r="D216" s="41" t="s">
        <v>71</v>
      </c>
      <c r="E216" s="41" t="s">
        <v>593</v>
      </c>
      <c r="F216" s="92" t="s">
        <v>86</v>
      </c>
      <c r="G216" s="82">
        <v>0</v>
      </c>
      <c r="H216" s="82">
        <v>0</v>
      </c>
      <c r="I216" s="84">
        <v>300</v>
      </c>
    </row>
    <row r="217" spans="1:9" ht="42.75" customHeight="1">
      <c r="A217" s="21" t="s">
        <v>91</v>
      </c>
      <c r="B217" s="62">
        <v>817</v>
      </c>
      <c r="C217" s="41" t="s">
        <v>30</v>
      </c>
      <c r="D217" s="41" t="s">
        <v>71</v>
      </c>
      <c r="E217" s="41" t="s">
        <v>250</v>
      </c>
      <c r="F217" s="92"/>
      <c r="G217" s="82">
        <f aca="true" t="shared" si="24" ref="G217:I220">G218</f>
        <v>975.4</v>
      </c>
      <c r="H217" s="82">
        <f t="shared" si="24"/>
        <v>975.4</v>
      </c>
      <c r="I217" s="84">
        <f t="shared" si="24"/>
        <v>975.4</v>
      </c>
    </row>
    <row r="218" spans="1:9" ht="61.5" customHeight="1">
      <c r="A218" s="16" t="s">
        <v>481</v>
      </c>
      <c r="B218" s="62">
        <v>817</v>
      </c>
      <c r="C218" s="41" t="s">
        <v>30</v>
      </c>
      <c r="D218" s="41" t="s">
        <v>71</v>
      </c>
      <c r="E218" s="41" t="s">
        <v>269</v>
      </c>
      <c r="F218" s="92"/>
      <c r="G218" s="82">
        <f t="shared" si="24"/>
        <v>975.4</v>
      </c>
      <c r="H218" s="82">
        <f t="shared" si="24"/>
        <v>975.4</v>
      </c>
      <c r="I218" s="82">
        <f t="shared" si="24"/>
        <v>975.4</v>
      </c>
    </row>
    <row r="219" spans="1:9" ht="40.5" customHeight="1">
      <c r="A219" s="16" t="s">
        <v>482</v>
      </c>
      <c r="B219" s="62">
        <v>817</v>
      </c>
      <c r="C219" s="41" t="s">
        <v>30</v>
      </c>
      <c r="D219" s="41" t="s">
        <v>71</v>
      </c>
      <c r="E219" s="41" t="s">
        <v>270</v>
      </c>
      <c r="F219" s="92"/>
      <c r="G219" s="84">
        <f t="shared" si="24"/>
        <v>975.4</v>
      </c>
      <c r="H219" s="82">
        <f t="shared" si="24"/>
        <v>975.4</v>
      </c>
      <c r="I219" s="82">
        <f t="shared" si="24"/>
        <v>975.4</v>
      </c>
    </row>
    <row r="220" spans="1:9" ht="18.75" customHeight="1">
      <c r="A220" s="17" t="s">
        <v>187</v>
      </c>
      <c r="B220" s="62">
        <v>817</v>
      </c>
      <c r="C220" s="41" t="s">
        <v>30</v>
      </c>
      <c r="D220" s="41" t="s">
        <v>71</v>
      </c>
      <c r="E220" s="41" t="s">
        <v>271</v>
      </c>
      <c r="F220" s="92"/>
      <c r="G220" s="84">
        <f t="shared" si="24"/>
        <v>975.4</v>
      </c>
      <c r="H220" s="82">
        <f t="shared" si="24"/>
        <v>975.4</v>
      </c>
      <c r="I220" s="82">
        <f t="shared" si="24"/>
        <v>975.4</v>
      </c>
    </row>
    <row r="221" spans="1:9" ht="18.75" customHeight="1">
      <c r="A221" s="40" t="s">
        <v>188</v>
      </c>
      <c r="B221" s="62">
        <v>817</v>
      </c>
      <c r="C221" s="41" t="s">
        <v>30</v>
      </c>
      <c r="D221" s="41" t="s">
        <v>71</v>
      </c>
      <c r="E221" s="41" t="s">
        <v>271</v>
      </c>
      <c r="F221" s="92" t="s">
        <v>189</v>
      </c>
      <c r="G221" s="84">
        <v>975.4</v>
      </c>
      <c r="H221" s="82">
        <v>975.4</v>
      </c>
      <c r="I221" s="82">
        <v>975.4</v>
      </c>
    </row>
    <row r="222" spans="1:9" ht="39.75" customHeight="1">
      <c r="A222" s="15" t="s">
        <v>149</v>
      </c>
      <c r="B222" s="62">
        <v>817</v>
      </c>
      <c r="C222" s="41" t="s">
        <v>30</v>
      </c>
      <c r="D222" s="41" t="s">
        <v>71</v>
      </c>
      <c r="E222" s="41" t="s">
        <v>224</v>
      </c>
      <c r="F222" s="92"/>
      <c r="G222" s="82">
        <f>G223+G239+G245</f>
        <v>922.3</v>
      </c>
      <c r="H222" s="82">
        <f>H223+H239+H245</f>
        <v>196.2</v>
      </c>
      <c r="I222" s="82">
        <f>I223+I239+I245</f>
        <v>196.2</v>
      </c>
    </row>
    <row r="223" spans="1:9" ht="18.75" customHeight="1">
      <c r="A223" s="16" t="s">
        <v>322</v>
      </c>
      <c r="B223" s="62">
        <v>817</v>
      </c>
      <c r="C223" s="41" t="s">
        <v>30</v>
      </c>
      <c r="D223" s="41" t="s">
        <v>71</v>
      </c>
      <c r="E223" s="41" t="s">
        <v>266</v>
      </c>
      <c r="F223" s="92"/>
      <c r="G223" s="82">
        <f>G224+G227+G233+G236</f>
        <v>882.3</v>
      </c>
      <c r="H223" s="82">
        <f>H224+H227+H233+H236</f>
        <v>181.2</v>
      </c>
      <c r="I223" s="82">
        <f>I224+I227+I233+I236</f>
        <v>181.2</v>
      </c>
    </row>
    <row r="224" spans="1:9" ht="43.5" customHeight="1">
      <c r="A224" s="16" t="s">
        <v>455</v>
      </c>
      <c r="B224" s="62">
        <v>817</v>
      </c>
      <c r="C224" s="41" t="s">
        <v>30</v>
      </c>
      <c r="D224" s="41" t="s">
        <v>71</v>
      </c>
      <c r="E224" s="41" t="s">
        <v>267</v>
      </c>
      <c r="F224" s="92"/>
      <c r="G224" s="82">
        <f aca="true" t="shared" si="25" ref="G224:I225">G225</f>
        <v>15</v>
      </c>
      <c r="H224" s="82">
        <f t="shared" si="25"/>
        <v>15</v>
      </c>
      <c r="I224" s="82">
        <f t="shared" si="25"/>
        <v>15</v>
      </c>
    </row>
    <row r="225" spans="1:9" ht="25.5" customHeight="1">
      <c r="A225" s="17" t="s">
        <v>330</v>
      </c>
      <c r="B225" s="62">
        <v>817</v>
      </c>
      <c r="C225" s="41" t="s">
        <v>30</v>
      </c>
      <c r="D225" s="41" t="s">
        <v>71</v>
      </c>
      <c r="E225" s="41" t="s">
        <v>272</v>
      </c>
      <c r="F225" s="92"/>
      <c r="G225" s="82">
        <f t="shared" si="25"/>
        <v>15</v>
      </c>
      <c r="H225" s="82">
        <f t="shared" si="25"/>
        <v>15</v>
      </c>
      <c r="I225" s="82">
        <f t="shared" si="25"/>
        <v>15</v>
      </c>
    </row>
    <row r="226" spans="1:9" ht="18.75" customHeight="1">
      <c r="A226" s="17" t="s">
        <v>106</v>
      </c>
      <c r="B226" s="62">
        <v>817</v>
      </c>
      <c r="C226" s="41" t="s">
        <v>30</v>
      </c>
      <c r="D226" s="41" t="s">
        <v>71</v>
      </c>
      <c r="E226" s="41" t="s">
        <v>272</v>
      </c>
      <c r="F226" s="92" t="s">
        <v>86</v>
      </c>
      <c r="G226" s="82">
        <v>15</v>
      </c>
      <c r="H226" s="82">
        <v>15</v>
      </c>
      <c r="I226" s="82">
        <v>15</v>
      </c>
    </row>
    <row r="227" spans="1:9" ht="39.75" customHeight="1">
      <c r="A227" s="39" t="s">
        <v>435</v>
      </c>
      <c r="B227" s="62">
        <v>817</v>
      </c>
      <c r="C227" s="41" t="s">
        <v>30</v>
      </c>
      <c r="D227" s="41" t="s">
        <v>71</v>
      </c>
      <c r="E227" s="41" t="s">
        <v>273</v>
      </c>
      <c r="F227" s="92"/>
      <c r="G227" s="82">
        <f>G228+G231</f>
        <v>605</v>
      </c>
      <c r="H227" s="82">
        <f>H228+H231</f>
        <v>3</v>
      </c>
      <c r="I227" s="82">
        <f>I228+I231</f>
        <v>3</v>
      </c>
    </row>
    <row r="228" spans="1:9" ht="18.75" customHeight="1">
      <c r="A228" s="17" t="s">
        <v>330</v>
      </c>
      <c r="B228" s="62">
        <v>817</v>
      </c>
      <c r="C228" s="41" t="s">
        <v>30</v>
      </c>
      <c r="D228" s="41" t="s">
        <v>71</v>
      </c>
      <c r="E228" s="41" t="s">
        <v>274</v>
      </c>
      <c r="F228" s="92"/>
      <c r="G228" s="84">
        <f>G229+G230</f>
        <v>5</v>
      </c>
      <c r="H228" s="84">
        <f>H229+H230</f>
        <v>3</v>
      </c>
      <c r="I228" s="84">
        <f>I229+I230</f>
        <v>3</v>
      </c>
    </row>
    <row r="229" spans="1:9" ht="18.75" customHeight="1">
      <c r="A229" s="17" t="s">
        <v>106</v>
      </c>
      <c r="B229" s="62">
        <v>817</v>
      </c>
      <c r="C229" s="41" t="s">
        <v>30</v>
      </c>
      <c r="D229" s="41" t="s">
        <v>71</v>
      </c>
      <c r="E229" s="41" t="s">
        <v>274</v>
      </c>
      <c r="F229" s="92" t="s">
        <v>86</v>
      </c>
      <c r="G229" s="84">
        <v>2</v>
      </c>
      <c r="H229" s="84"/>
      <c r="I229" s="84"/>
    </row>
    <row r="230" spans="1:9" ht="18.75" customHeight="1">
      <c r="A230" s="17" t="s">
        <v>185</v>
      </c>
      <c r="B230" s="62">
        <v>817</v>
      </c>
      <c r="C230" s="41" t="s">
        <v>30</v>
      </c>
      <c r="D230" s="41" t="s">
        <v>71</v>
      </c>
      <c r="E230" s="41" t="s">
        <v>274</v>
      </c>
      <c r="F230" s="92" t="s">
        <v>325</v>
      </c>
      <c r="G230" s="84">
        <v>3</v>
      </c>
      <c r="H230" s="84">
        <v>3</v>
      </c>
      <c r="I230" s="84">
        <v>3</v>
      </c>
    </row>
    <row r="231" spans="1:9" ht="18.75" customHeight="1">
      <c r="A231" s="17" t="s">
        <v>615</v>
      </c>
      <c r="B231" s="62">
        <v>817</v>
      </c>
      <c r="C231" s="41" t="s">
        <v>30</v>
      </c>
      <c r="D231" s="41" t="s">
        <v>71</v>
      </c>
      <c r="E231" s="41" t="s">
        <v>616</v>
      </c>
      <c r="F231" s="92"/>
      <c r="G231" s="84">
        <f>G232</f>
        <v>600</v>
      </c>
      <c r="H231" s="84">
        <f>H232</f>
        <v>0</v>
      </c>
      <c r="I231" s="84">
        <f>I232</f>
        <v>0</v>
      </c>
    </row>
    <row r="232" spans="1:9" ht="18.75" customHeight="1">
      <c r="A232" s="17" t="s">
        <v>106</v>
      </c>
      <c r="B232" s="62">
        <v>817</v>
      </c>
      <c r="C232" s="41" t="s">
        <v>30</v>
      </c>
      <c r="D232" s="41" t="s">
        <v>71</v>
      </c>
      <c r="E232" s="41" t="s">
        <v>616</v>
      </c>
      <c r="F232" s="92" t="s">
        <v>86</v>
      </c>
      <c r="G232" s="84">
        <v>600</v>
      </c>
      <c r="H232" s="84">
        <v>0</v>
      </c>
      <c r="I232" s="84">
        <v>0</v>
      </c>
    </row>
    <row r="233" spans="1:9" ht="18.75" customHeight="1">
      <c r="A233" s="16" t="s">
        <v>436</v>
      </c>
      <c r="B233" s="62">
        <v>817</v>
      </c>
      <c r="C233" s="41" t="s">
        <v>30</v>
      </c>
      <c r="D233" s="41" t="s">
        <v>71</v>
      </c>
      <c r="E233" s="41" t="s">
        <v>275</v>
      </c>
      <c r="F233" s="92"/>
      <c r="G233" s="84">
        <f aca="true" t="shared" si="26" ref="G233:I234">G234</f>
        <v>20</v>
      </c>
      <c r="H233" s="84">
        <f t="shared" si="26"/>
        <v>20</v>
      </c>
      <c r="I233" s="84">
        <f t="shared" si="26"/>
        <v>20</v>
      </c>
    </row>
    <row r="234" spans="1:9" ht="18.75" customHeight="1">
      <c r="A234" s="17" t="s">
        <v>330</v>
      </c>
      <c r="B234" s="62">
        <v>817</v>
      </c>
      <c r="C234" s="41" t="s">
        <v>30</v>
      </c>
      <c r="D234" s="41" t="s">
        <v>71</v>
      </c>
      <c r="E234" s="41" t="s">
        <v>276</v>
      </c>
      <c r="F234" s="92"/>
      <c r="G234" s="84">
        <f t="shared" si="26"/>
        <v>20</v>
      </c>
      <c r="H234" s="84">
        <f t="shared" si="26"/>
        <v>20</v>
      </c>
      <c r="I234" s="84">
        <f t="shared" si="26"/>
        <v>20</v>
      </c>
    </row>
    <row r="235" spans="1:9" ht="18.75" customHeight="1">
      <c r="A235" s="17" t="s">
        <v>185</v>
      </c>
      <c r="B235" s="62">
        <v>817</v>
      </c>
      <c r="C235" s="41" t="s">
        <v>30</v>
      </c>
      <c r="D235" s="41" t="s">
        <v>71</v>
      </c>
      <c r="E235" s="41" t="s">
        <v>276</v>
      </c>
      <c r="F235" s="92" t="s">
        <v>325</v>
      </c>
      <c r="G235" s="84">
        <v>20</v>
      </c>
      <c r="H235" s="84">
        <v>20</v>
      </c>
      <c r="I235" s="84">
        <v>20</v>
      </c>
    </row>
    <row r="236" spans="1:9" ht="18.75" customHeight="1">
      <c r="A236" s="16" t="s">
        <v>437</v>
      </c>
      <c r="B236" s="62">
        <v>817</v>
      </c>
      <c r="C236" s="41" t="s">
        <v>30</v>
      </c>
      <c r="D236" s="41" t="s">
        <v>71</v>
      </c>
      <c r="E236" s="41" t="s">
        <v>277</v>
      </c>
      <c r="F236" s="92"/>
      <c r="G236" s="84">
        <f aca="true" t="shared" si="27" ref="G236:I237">G237</f>
        <v>242.3</v>
      </c>
      <c r="H236" s="84">
        <f t="shared" si="27"/>
        <v>143.2</v>
      </c>
      <c r="I236" s="84">
        <f t="shared" si="27"/>
        <v>143.2</v>
      </c>
    </row>
    <row r="237" spans="1:9" ht="18.75" customHeight="1">
      <c r="A237" s="38" t="s">
        <v>369</v>
      </c>
      <c r="B237" s="62">
        <v>817</v>
      </c>
      <c r="C237" s="41" t="s">
        <v>30</v>
      </c>
      <c r="D237" s="41" t="s">
        <v>71</v>
      </c>
      <c r="E237" s="41" t="s">
        <v>278</v>
      </c>
      <c r="F237" s="92"/>
      <c r="G237" s="84">
        <f t="shared" si="27"/>
        <v>242.3</v>
      </c>
      <c r="H237" s="84">
        <f t="shared" si="27"/>
        <v>143.2</v>
      </c>
      <c r="I237" s="84">
        <f t="shared" si="27"/>
        <v>143.2</v>
      </c>
    </row>
    <row r="238" spans="1:9" ht="18.75" customHeight="1">
      <c r="A238" s="17" t="s">
        <v>106</v>
      </c>
      <c r="B238" s="62">
        <v>817</v>
      </c>
      <c r="C238" s="41" t="s">
        <v>30</v>
      </c>
      <c r="D238" s="41" t="s">
        <v>71</v>
      </c>
      <c r="E238" s="41" t="s">
        <v>278</v>
      </c>
      <c r="F238" s="92" t="s">
        <v>86</v>
      </c>
      <c r="G238" s="84">
        <v>242.3</v>
      </c>
      <c r="H238" s="84">
        <v>143.2</v>
      </c>
      <c r="I238" s="84">
        <v>143.2</v>
      </c>
    </row>
    <row r="239" spans="1:9" ht="18.75" customHeight="1">
      <c r="A239" s="16" t="s">
        <v>225</v>
      </c>
      <c r="B239" s="62">
        <v>817</v>
      </c>
      <c r="C239" s="41" t="s">
        <v>30</v>
      </c>
      <c r="D239" s="41" t="s">
        <v>71</v>
      </c>
      <c r="E239" s="41" t="s">
        <v>226</v>
      </c>
      <c r="F239" s="92"/>
      <c r="G239" s="84">
        <f>G240</f>
        <v>35</v>
      </c>
      <c r="H239" s="84">
        <f>H240</f>
        <v>10</v>
      </c>
      <c r="I239" s="84">
        <f>I240</f>
        <v>10</v>
      </c>
    </row>
    <row r="240" spans="1:9" ht="42" customHeight="1">
      <c r="A240" s="16" t="s">
        <v>476</v>
      </c>
      <c r="B240" s="62">
        <v>817</v>
      </c>
      <c r="C240" s="41" t="s">
        <v>30</v>
      </c>
      <c r="D240" s="41" t="s">
        <v>71</v>
      </c>
      <c r="E240" s="41" t="s">
        <v>477</v>
      </c>
      <c r="F240" s="92"/>
      <c r="G240" s="84">
        <f>G241+G243</f>
        <v>35</v>
      </c>
      <c r="H240" s="84">
        <f aca="true" t="shared" si="28" ref="G240:I241">H241</f>
        <v>10</v>
      </c>
      <c r="I240" s="84">
        <f t="shared" si="28"/>
        <v>10</v>
      </c>
    </row>
    <row r="241" spans="1:9" ht="45.75" customHeight="1">
      <c r="A241" s="17" t="s">
        <v>596</v>
      </c>
      <c r="B241" s="62">
        <v>817</v>
      </c>
      <c r="C241" s="41" t="s">
        <v>30</v>
      </c>
      <c r="D241" s="41" t="s">
        <v>71</v>
      </c>
      <c r="E241" s="41" t="s">
        <v>477</v>
      </c>
      <c r="F241" s="92"/>
      <c r="G241" s="84">
        <f t="shared" si="28"/>
        <v>10</v>
      </c>
      <c r="H241" s="84">
        <f t="shared" si="28"/>
        <v>10</v>
      </c>
      <c r="I241" s="84">
        <f t="shared" si="28"/>
        <v>10</v>
      </c>
    </row>
    <row r="242" spans="1:9" ht="45.75" customHeight="1">
      <c r="A242" s="17" t="s">
        <v>106</v>
      </c>
      <c r="B242" s="62">
        <v>817</v>
      </c>
      <c r="C242" s="41" t="s">
        <v>30</v>
      </c>
      <c r="D242" s="41" t="s">
        <v>71</v>
      </c>
      <c r="E242" s="41" t="s">
        <v>477</v>
      </c>
      <c r="F242" s="92" t="s">
        <v>86</v>
      </c>
      <c r="G242" s="84">
        <v>10</v>
      </c>
      <c r="H242" s="84">
        <v>10</v>
      </c>
      <c r="I242" s="84">
        <v>10</v>
      </c>
    </row>
    <row r="243" spans="1:9" ht="45.75" customHeight="1">
      <c r="A243" s="17" t="s">
        <v>552</v>
      </c>
      <c r="B243" s="62">
        <v>817</v>
      </c>
      <c r="C243" s="41" t="s">
        <v>30</v>
      </c>
      <c r="D243" s="41" t="s">
        <v>71</v>
      </c>
      <c r="E243" s="41" t="s">
        <v>550</v>
      </c>
      <c r="F243" s="92"/>
      <c r="G243" s="84">
        <f>G244</f>
        <v>25</v>
      </c>
      <c r="H243" s="84">
        <f>H244</f>
        <v>0</v>
      </c>
      <c r="I243" s="84">
        <f>I244</f>
        <v>0</v>
      </c>
    </row>
    <row r="244" spans="1:9" ht="45.75" customHeight="1">
      <c r="A244" s="17" t="s">
        <v>106</v>
      </c>
      <c r="B244" s="62">
        <v>817</v>
      </c>
      <c r="C244" s="41" t="s">
        <v>30</v>
      </c>
      <c r="D244" s="41" t="s">
        <v>71</v>
      </c>
      <c r="E244" s="41" t="s">
        <v>550</v>
      </c>
      <c r="F244" s="92" t="s">
        <v>86</v>
      </c>
      <c r="G244" s="84">
        <v>25</v>
      </c>
      <c r="H244" s="84">
        <v>0</v>
      </c>
      <c r="I244" s="84">
        <v>0</v>
      </c>
    </row>
    <row r="245" spans="1:9" ht="45.75" customHeight="1">
      <c r="A245" s="16" t="s">
        <v>649</v>
      </c>
      <c r="B245" s="62">
        <v>817</v>
      </c>
      <c r="C245" s="41" t="s">
        <v>30</v>
      </c>
      <c r="D245" s="41" t="s">
        <v>71</v>
      </c>
      <c r="E245" s="41" t="s">
        <v>654</v>
      </c>
      <c r="F245" s="92"/>
      <c r="G245" s="84">
        <f aca="true" t="shared" si="29" ref="G245:I247">G246</f>
        <v>5</v>
      </c>
      <c r="H245" s="84">
        <f t="shared" si="29"/>
        <v>5</v>
      </c>
      <c r="I245" s="84">
        <f t="shared" si="29"/>
        <v>5</v>
      </c>
    </row>
    <row r="246" spans="1:9" ht="45.75" customHeight="1">
      <c r="A246" s="16" t="s">
        <v>650</v>
      </c>
      <c r="B246" s="62">
        <v>817</v>
      </c>
      <c r="C246" s="41" t="s">
        <v>30</v>
      </c>
      <c r="D246" s="41" t="s">
        <v>71</v>
      </c>
      <c r="E246" s="41" t="s">
        <v>653</v>
      </c>
      <c r="F246" s="92"/>
      <c r="G246" s="84">
        <f t="shared" si="29"/>
        <v>5</v>
      </c>
      <c r="H246" s="84">
        <f t="shared" si="29"/>
        <v>5</v>
      </c>
      <c r="I246" s="84">
        <f t="shared" si="29"/>
        <v>5</v>
      </c>
    </row>
    <row r="247" spans="1:9" ht="57.75" customHeight="1">
      <c r="A247" s="17" t="s">
        <v>651</v>
      </c>
      <c r="B247" s="62">
        <v>817</v>
      </c>
      <c r="C247" s="41" t="s">
        <v>30</v>
      </c>
      <c r="D247" s="41" t="s">
        <v>71</v>
      </c>
      <c r="E247" s="41" t="s">
        <v>652</v>
      </c>
      <c r="F247" s="92"/>
      <c r="G247" s="84">
        <f t="shared" si="29"/>
        <v>5</v>
      </c>
      <c r="H247" s="84">
        <f t="shared" si="29"/>
        <v>5</v>
      </c>
      <c r="I247" s="84">
        <f t="shared" si="29"/>
        <v>5</v>
      </c>
    </row>
    <row r="248" spans="1:9" ht="36.75" customHeight="1">
      <c r="A248" s="17" t="s">
        <v>106</v>
      </c>
      <c r="B248" s="62">
        <v>817</v>
      </c>
      <c r="C248" s="41" t="s">
        <v>30</v>
      </c>
      <c r="D248" s="41" t="s">
        <v>71</v>
      </c>
      <c r="E248" s="41" t="s">
        <v>652</v>
      </c>
      <c r="F248" s="92" t="s">
        <v>86</v>
      </c>
      <c r="G248" s="84">
        <v>5</v>
      </c>
      <c r="H248" s="82">
        <v>5</v>
      </c>
      <c r="I248" s="82">
        <v>5</v>
      </c>
    </row>
    <row r="249" spans="1:9" ht="37.5">
      <c r="A249" s="34" t="s">
        <v>98</v>
      </c>
      <c r="B249" s="62">
        <v>817</v>
      </c>
      <c r="C249" s="41" t="s">
        <v>30</v>
      </c>
      <c r="D249" s="41" t="s">
        <v>71</v>
      </c>
      <c r="E249" s="41" t="s">
        <v>268</v>
      </c>
      <c r="F249" s="92"/>
      <c r="G249" s="84">
        <f>G250+G253</f>
        <v>3319.3</v>
      </c>
      <c r="H249" s="82">
        <f>H250+H253</f>
        <v>3319.3</v>
      </c>
      <c r="I249" s="82">
        <f>I250+I253</f>
        <v>0</v>
      </c>
    </row>
    <row r="250" spans="1:9" ht="20.25">
      <c r="A250" s="22" t="s">
        <v>438</v>
      </c>
      <c r="B250" s="62">
        <v>817</v>
      </c>
      <c r="C250" s="41" t="s">
        <v>30</v>
      </c>
      <c r="D250" s="41" t="s">
        <v>71</v>
      </c>
      <c r="E250" s="41" t="s">
        <v>631</v>
      </c>
      <c r="F250" s="92"/>
      <c r="G250" s="84">
        <f aca="true" t="shared" si="30" ref="G250:I251">G251</f>
        <v>70</v>
      </c>
      <c r="H250" s="82">
        <f t="shared" si="30"/>
        <v>70</v>
      </c>
      <c r="I250" s="82">
        <f t="shared" si="30"/>
        <v>0</v>
      </c>
    </row>
    <row r="251" spans="1:9" ht="20.25">
      <c r="A251" s="17" t="s">
        <v>389</v>
      </c>
      <c r="B251" s="62">
        <v>817</v>
      </c>
      <c r="C251" s="41" t="s">
        <v>30</v>
      </c>
      <c r="D251" s="41" t="s">
        <v>71</v>
      </c>
      <c r="E251" s="41" t="s">
        <v>632</v>
      </c>
      <c r="F251" s="92"/>
      <c r="G251" s="84">
        <f t="shared" si="30"/>
        <v>70</v>
      </c>
      <c r="H251" s="82">
        <f t="shared" si="30"/>
        <v>70</v>
      </c>
      <c r="I251" s="82">
        <f t="shared" si="30"/>
        <v>0</v>
      </c>
    </row>
    <row r="252" spans="1:9" ht="20.25">
      <c r="A252" s="17" t="s">
        <v>301</v>
      </c>
      <c r="B252" s="62">
        <v>817</v>
      </c>
      <c r="C252" s="41" t="s">
        <v>30</v>
      </c>
      <c r="D252" s="41" t="s">
        <v>71</v>
      </c>
      <c r="E252" s="41" t="s">
        <v>632</v>
      </c>
      <c r="F252" s="92" t="s">
        <v>86</v>
      </c>
      <c r="G252" s="84">
        <v>70</v>
      </c>
      <c r="H252" s="82">
        <v>70</v>
      </c>
      <c r="I252" s="82">
        <v>0</v>
      </c>
    </row>
    <row r="253" spans="1:9" ht="20.25">
      <c r="A253" s="16" t="s">
        <v>439</v>
      </c>
      <c r="B253" s="62">
        <v>817</v>
      </c>
      <c r="C253" s="41" t="s">
        <v>30</v>
      </c>
      <c r="D253" s="41" t="s">
        <v>71</v>
      </c>
      <c r="E253" s="41" t="s">
        <v>279</v>
      </c>
      <c r="F253" s="92"/>
      <c r="G253" s="84">
        <f aca="true" t="shared" si="31" ref="G253:I254">G254</f>
        <v>3249.3</v>
      </c>
      <c r="H253" s="84">
        <f t="shared" si="31"/>
        <v>3249.3</v>
      </c>
      <c r="I253" s="84">
        <f t="shared" si="31"/>
        <v>0</v>
      </c>
    </row>
    <row r="254" spans="1:9" ht="56.25">
      <c r="A254" s="17" t="s">
        <v>316</v>
      </c>
      <c r="B254" s="62">
        <v>817</v>
      </c>
      <c r="C254" s="41" t="s">
        <v>30</v>
      </c>
      <c r="D254" s="41" t="s">
        <v>71</v>
      </c>
      <c r="E254" s="41" t="s">
        <v>633</v>
      </c>
      <c r="F254" s="92"/>
      <c r="G254" s="85">
        <f t="shared" si="31"/>
        <v>3249.3</v>
      </c>
      <c r="H254" s="85">
        <f t="shared" si="31"/>
        <v>3249.3</v>
      </c>
      <c r="I254" s="85">
        <f t="shared" si="31"/>
        <v>0</v>
      </c>
    </row>
    <row r="255" spans="1:10" ht="26.25" customHeight="1">
      <c r="A255" s="17" t="s">
        <v>305</v>
      </c>
      <c r="B255" s="62">
        <v>817</v>
      </c>
      <c r="C255" s="41" t="s">
        <v>30</v>
      </c>
      <c r="D255" s="41" t="s">
        <v>71</v>
      </c>
      <c r="E255" s="41" t="s">
        <v>633</v>
      </c>
      <c r="F255" s="92" t="s">
        <v>306</v>
      </c>
      <c r="G255" s="85">
        <v>3249.3</v>
      </c>
      <c r="H255" s="85">
        <v>3249.3</v>
      </c>
      <c r="I255" s="84">
        <v>0</v>
      </c>
      <c r="J255" s="13"/>
    </row>
    <row r="256" spans="1:9" ht="0.75" customHeight="1" hidden="1">
      <c r="A256" s="17" t="s">
        <v>304</v>
      </c>
      <c r="B256" s="62">
        <v>817</v>
      </c>
      <c r="C256" s="41" t="s">
        <v>30</v>
      </c>
      <c r="D256" s="41" t="s">
        <v>71</v>
      </c>
      <c r="E256" s="41" t="s">
        <v>336</v>
      </c>
      <c r="F256" s="92"/>
      <c r="G256" s="85">
        <f>G257+G259</f>
        <v>0</v>
      </c>
      <c r="H256" s="85"/>
      <c r="I256" s="85"/>
    </row>
    <row r="257" spans="1:9" ht="29.25" customHeight="1" hidden="1">
      <c r="A257" s="17" t="s">
        <v>326</v>
      </c>
      <c r="B257" s="62">
        <v>817</v>
      </c>
      <c r="C257" s="41" t="s">
        <v>30</v>
      </c>
      <c r="D257" s="41" t="s">
        <v>71</v>
      </c>
      <c r="E257" s="41" t="s">
        <v>349</v>
      </c>
      <c r="F257" s="92"/>
      <c r="G257" s="85">
        <f>G258</f>
        <v>0</v>
      </c>
      <c r="H257" s="85"/>
      <c r="I257" s="85"/>
    </row>
    <row r="258" spans="1:9" ht="30" customHeight="1" hidden="1">
      <c r="A258" s="17" t="s">
        <v>301</v>
      </c>
      <c r="B258" s="62">
        <v>817</v>
      </c>
      <c r="C258" s="41" t="s">
        <v>30</v>
      </c>
      <c r="D258" s="41" t="s">
        <v>71</v>
      </c>
      <c r="E258" s="41" t="s">
        <v>349</v>
      </c>
      <c r="F258" s="92" t="s">
        <v>86</v>
      </c>
      <c r="G258" s="85">
        <v>0</v>
      </c>
      <c r="H258" s="85"/>
      <c r="I258" s="85"/>
    </row>
    <row r="259" spans="1:9" ht="27.75" customHeight="1" hidden="1">
      <c r="A259" s="17" t="s">
        <v>317</v>
      </c>
      <c r="B259" s="62">
        <v>817</v>
      </c>
      <c r="C259" s="41" t="s">
        <v>30</v>
      </c>
      <c r="D259" s="41" t="s">
        <v>71</v>
      </c>
      <c r="E259" s="41" t="s">
        <v>350</v>
      </c>
      <c r="F259" s="92"/>
      <c r="G259" s="85">
        <f>G260</f>
        <v>0</v>
      </c>
      <c r="H259" s="85"/>
      <c r="I259" s="85"/>
    </row>
    <row r="260" spans="1:9" ht="24.75" customHeight="1" hidden="1">
      <c r="A260" s="17" t="s">
        <v>301</v>
      </c>
      <c r="B260" s="62">
        <v>817</v>
      </c>
      <c r="C260" s="41" t="s">
        <v>30</v>
      </c>
      <c r="D260" s="41" t="s">
        <v>71</v>
      </c>
      <c r="E260" s="41" t="s">
        <v>350</v>
      </c>
      <c r="F260" s="92" t="s">
        <v>86</v>
      </c>
      <c r="G260" s="85">
        <v>0</v>
      </c>
      <c r="H260" s="85"/>
      <c r="I260" s="85"/>
    </row>
    <row r="261" spans="1:9" ht="29.25" customHeight="1" hidden="1">
      <c r="A261" s="17" t="s">
        <v>316</v>
      </c>
      <c r="B261" s="62">
        <v>817</v>
      </c>
      <c r="C261" s="41" t="s">
        <v>30</v>
      </c>
      <c r="D261" s="41" t="s">
        <v>71</v>
      </c>
      <c r="E261" s="41" t="s">
        <v>402</v>
      </c>
      <c r="F261" s="92"/>
      <c r="G261" s="84">
        <f>G262</f>
        <v>0</v>
      </c>
      <c r="H261" s="84">
        <f>H262</f>
        <v>0</v>
      </c>
      <c r="I261" s="85">
        <f>I262</f>
        <v>0</v>
      </c>
    </row>
    <row r="262" spans="1:9" ht="8.25" customHeight="1" hidden="1">
      <c r="A262" s="17" t="s">
        <v>305</v>
      </c>
      <c r="B262" s="62">
        <v>817</v>
      </c>
      <c r="C262" s="41" t="s">
        <v>30</v>
      </c>
      <c r="D262" s="41" t="s">
        <v>71</v>
      </c>
      <c r="E262" s="41" t="s">
        <v>402</v>
      </c>
      <c r="F262" s="92" t="s">
        <v>306</v>
      </c>
      <c r="G262" s="84">
        <v>0</v>
      </c>
      <c r="H262" s="84">
        <v>0</v>
      </c>
      <c r="I262" s="85">
        <v>0</v>
      </c>
    </row>
    <row r="263" spans="1:9" ht="40.5" customHeight="1">
      <c r="A263" s="34" t="s">
        <v>597</v>
      </c>
      <c r="B263" s="62">
        <v>817</v>
      </c>
      <c r="C263" s="41" t="s">
        <v>30</v>
      </c>
      <c r="D263" s="41" t="s">
        <v>71</v>
      </c>
      <c r="E263" s="41" t="s">
        <v>572</v>
      </c>
      <c r="F263" s="92"/>
      <c r="G263" s="84">
        <f>G264+G267</f>
        <v>0</v>
      </c>
      <c r="H263" s="84">
        <f>H264+H267</f>
        <v>0</v>
      </c>
      <c r="I263" s="84">
        <f>I264+I267</f>
        <v>3319.3</v>
      </c>
    </row>
    <row r="264" spans="1:9" ht="19.5" customHeight="1">
      <c r="A264" s="22" t="s">
        <v>438</v>
      </c>
      <c r="B264" s="62">
        <v>817</v>
      </c>
      <c r="C264" s="41" t="s">
        <v>30</v>
      </c>
      <c r="D264" s="41" t="s">
        <v>71</v>
      </c>
      <c r="E264" s="41" t="s">
        <v>599</v>
      </c>
      <c r="F264" s="92"/>
      <c r="G264" s="84">
        <f aca="true" t="shared" si="32" ref="G264:I265">G265</f>
        <v>0</v>
      </c>
      <c r="H264" s="84">
        <f t="shared" si="32"/>
        <v>0</v>
      </c>
      <c r="I264" s="84">
        <f t="shared" si="32"/>
        <v>70</v>
      </c>
    </row>
    <row r="265" spans="1:9" ht="26.25" customHeight="1">
      <c r="A265" s="17" t="s">
        <v>389</v>
      </c>
      <c r="B265" s="62">
        <v>817</v>
      </c>
      <c r="C265" s="41" t="s">
        <v>30</v>
      </c>
      <c r="D265" s="41" t="s">
        <v>71</v>
      </c>
      <c r="E265" s="41" t="s">
        <v>598</v>
      </c>
      <c r="F265" s="92"/>
      <c r="G265" s="84">
        <f t="shared" si="32"/>
        <v>0</v>
      </c>
      <c r="H265" s="84">
        <f t="shared" si="32"/>
        <v>0</v>
      </c>
      <c r="I265" s="84">
        <f t="shared" si="32"/>
        <v>70</v>
      </c>
    </row>
    <row r="266" spans="1:9" ht="25.5" customHeight="1">
      <c r="A266" s="17" t="s">
        <v>301</v>
      </c>
      <c r="B266" s="62">
        <v>817</v>
      </c>
      <c r="C266" s="41" t="s">
        <v>30</v>
      </c>
      <c r="D266" s="41" t="s">
        <v>71</v>
      </c>
      <c r="E266" s="41" t="s">
        <v>598</v>
      </c>
      <c r="F266" s="92" t="s">
        <v>86</v>
      </c>
      <c r="G266" s="84">
        <v>0</v>
      </c>
      <c r="H266" s="84">
        <v>0</v>
      </c>
      <c r="I266" s="84">
        <v>70</v>
      </c>
    </row>
    <row r="267" spans="1:9" ht="25.5" customHeight="1">
      <c r="A267" s="16" t="s">
        <v>439</v>
      </c>
      <c r="B267" s="62">
        <v>817</v>
      </c>
      <c r="C267" s="41" t="s">
        <v>30</v>
      </c>
      <c r="D267" s="41" t="s">
        <v>71</v>
      </c>
      <c r="E267" s="41" t="s">
        <v>601</v>
      </c>
      <c r="F267" s="92"/>
      <c r="G267" s="84">
        <f aca="true" t="shared" si="33" ref="G267:I268">G268</f>
        <v>0</v>
      </c>
      <c r="H267" s="84">
        <f t="shared" si="33"/>
        <v>0</v>
      </c>
      <c r="I267" s="84">
        <f t="shared" si="33"/>
        <v>3249.3</v>
      </c>
    </row>
    <row r="268" spans="1:9" ht="60" customHeight="1">
      <c r="A268" s="17" t="s">
        <v>316</v>
      </c>
      <c r="B268" s="62">
        <v>817</v>
      </c>
      <c r="C268" s="41" t="s">
        <v>30</v>
      </c>
      <c r="D268" s="41" t="s">
        <v>71</v>
      </c>
      <c r="E268" s="41" t="s">
        <v>600</v>
      </c>
      <c r="F268" s="92"/>
      <c r="G268" s="84">
        <f t="shared" si="33"/>
        <v>0</v>
      </c>
      <c r="H268" s="84">
        <f t="shared" si="33"/>
        <v>0</v>
      </c>
      <c r="I268" s="84">
        <f t="shared" si="33"/>
        <v>3249.3</v>
      </c>
    </row>
    <row r="269" spans="1:9" ht="25.5" customHeight="1">
      <c r="A269" s="17" t="s">
        <v>305</v>
      </c>
      <c r="B269" s="62">
        <v>817</v>
      </c>
      <c r="C269" s="41" t="s">
        <v>30</v>
      </c>
      <c r="D269" s="41" t="s">
        <v>71</v>
      </c>
      <c r="E269" s="41" t="s">
        <v>600</v>
      </c>
      <c r="F269" s="92" t="s">
        <v>306</v>
      </c>
      <c r="G269" s="84">
        <v>0</v>
      </c>
      <c r="H269" s="84">
        <v>0</v>
      </c>
      <c r="I269" s="84">
        <v>3249.3</v>
      </c>
    </row>
    <row r="270" spans="1:9" ht="27.75" customHeight="1">
      <c r="A270" s="15" t="s">
        <v>415</v>
      </c>
      <c r="B270" s="62">
        <v>817</v>
      </c>
      <c r="C270" s="41" t="s">
        <v>30</v>
      </c>
      <c r="D270" s="41" t="s">
        <v>71</v>
      </c>
      <c r="E270" s="41" t="s">
        <v>336</v>
      </c>
      <c r="F270" s="92"/>
      <c r="G270" s="84">
        <f>G271+G274</f>
        <v>2820</v>
      </c>
      <c r="H270" s="82">
        <f>H271+H274</f>
        <v>1421.5</v>
      </c>
      <c r="I270" s="82">
        <f>I271+I274</f>
        <v>1421.5</v>
      </c>
    </row>
    <row r="271" spans="1:9" ht="30.75" customHeight="1">
      <c r="A271" s="17" t="s">
        <v>389</v>
      </c>
      <c r="B271" s="62">
        <v>817</v>
      </c>
      <c r="C271" s="41" t="s">
        <v>30</v>
      </c>
      <c r="D271" s="41" t="s">
        <v>71</v>
      </c>
      <c r="E271" s="41" t="s">
        <v>280</v>
      </c>
      <c r="F271" s="92"/>
      <c r="G271" s="82">
        <f>G272+G273</f>
        <v>2450</v>
      </c>
      <c r="H271" s="82">
        <f>H272+H273</f>
        <v>1051.5</v>
      </c>
      <c r="I271" s="82">
        <f>I272+I273</f>
        <v>1051.5</v>
      </c>
    </row>
    <row r="272" spans="1:11" ht="27.75" customHeight="1">
      <c r="A272" s="17" t="s">
        <v>106</v>
      </c>
      <c r="B272" s="62">
        <v>817</v>
      </c>
      <c r="C272" s="41" t="s">
        <v>30</v>
      </c>
      <c r="D272" s="41" t="s">
        <v>71</v>
      </c>
      <c r="E272" s="41" t="s">
        <v>280</v>
      </c>
      <c r="F272" s="92" t="s">
        <v>86</v>
      </c>
      <c r="G272" s="82">
        <v>2330</v>
      </c>
      <c r="H272" s="82">
        <v>931.5</v>
      </c>
      <c r="I272" s="82">
        <v>931.5</v>
      </c>
      <c r="J272" s="12"/>
      <c r="K272" s="4"/>
    </row>
    <row r="273" spans="1:9" ht="26.25" customHeight="1">
      <c r="A273" s="17" t="s">
        <v>413</v>
      </c>
      <c r="B273" s="62">
        <v>817</v>
      </c>
      <c r="C273" s="41" t="s">
        <v>30</v>
      </c>
      <c r="D273" s="41" t="s">
        <v>71</v>
      </c>
      <c r="E273" s="41" t="s">
        <v>280</v>
      </c>
      <c r="F273" s="92" t="s">
        <v>87</v>
      </c>
      <c r="G273" s="84">
        <v>120</v>
      </c>
      <c r="H273" s="82">
        <v>120</v>
      </c>
      <c r="I273" s="82">
        <v>120</v>
      </c>
    </row>
    <row r="274" spans="1:9" ht="24.75" customHeight="1">
      <c r="A274" s="17" t="s">
        <v>385</v>
      </c>
      <c r="B274" s="62">
        <v>817</v>
      </c>
      <c r="C274" s="41" t="s">
        <v>30</v>
      </c>
      <c r="D274" s="41" t="s">
        <v>71</v>
      </c>
      <c r="E274" s="41" t="s">
        <v>386</v>
      </c>
      <c r="F274" s="92"/>
      <c r="G274" s="84">
        <f>G275+G276</f>
        <v>370</v>
      </c>
      <c r="H274" s="82">
        <f>H275+H276</f>
        <v>370</v>
      </c>
      <c r="I274" s="82">
        <f>I275+I276</f>
        <v>370</v>
      </c>
    </row>
    <row r="275" spans="1:9" ht="21" customHeight="1">
      <c r="A275" s="17" t="s">
        <v>106</v>
      </c>
      <c r="B275" s="62">
        <v>817</v>
      </c>
      <c r="C275" s="41" t="s">
        <v>30</v>
      </c>
      <c r="D275" s="41" t="s">
        <v>71</v>
      </c>
      <c r="E275" s="41" t="s">
        <v>386</v>
      </c>
      <c r="F275" s="92" t="s">
        <v>86</v>
      </c>
      <c r="G275" s="84">
        <v>340</v>
      </c>
      <c r="H275" s="82">
        <v>340</v>
      </c>
      <c r="I275" s="82">
        <v>340</v>
      </c>
    </row>
    <row r="276" spans="1:9" ht="20.25" customHeight="1">
      <c r="A276" s="17" t="s">
        <v>413</v>
      </c>
      <c r="B276" s="62">
        <v>817</v>
      </c>
      <c r="C276" s="41" t="s">
        <v>30</v>
      </c>
      <c r="D276" s="41" t="s">
        <v>71</v>
      </c>
      <c r="E276" s="41" t="s">
        <v>386</v>
      </c>
      <c r="F276" s="92" t="s">
        <v>87</v>
      </c>
      <c r="G276" s="84">
        <v>30</v>
      </c>
      <c r="H276" s="82">
        <v>30</v>
      </c>
      <c r="I276" s="82">
        <v>30</v>
      </c>
    </row>
    <row r="277" spans="1:9" ht="28.5" customHeight="1" hidden="1">
      <c r="A277" s="17" t="s">
        <v>390</v>
      </c>
      <c r="B277" s="62">
        <v>817</v>
      </c>
      <c r="C277" s="41" t="s">
        <v>30</v>
      </c>
      <c r="D277" s="41" t="s">
        <v>71</v>
      </c>
      <c r="E277" s="41" t="s">
        <v>337</v>
      </c>
      <c r="F277" s="92"/>
      <c r="G277" s="82">
        <f>G278</f>
        <v>0</v>
      </c>
      <c r="H277" s="82">
        <f>H278</f>
        <v>0</v>
      </c>
      <c r="I277" s="82">
        <f>I278</f>
        <v>0</v>
      </c>
    </row>
    <row r="278" spans="1:9" ht="0.75" customHeight="1" hidden="1">
      <c r="A278" s="17" t="s">
        <v>389</v>
      </c>
      <c r="B278" s="62">
        <v>817</v>
      </c>
      <c r="C278" s="41" t="s">
        <v>30</v>
      </c>
      <c r="D278" s="41" t="s">
        <v>71</v>
      </c>
      <c r="E278" s="41" t="s">
        <v>338</v>
      </c>
      <c r="F278" s="92"/>
      <c r="G278" s="82">
        <f>G279+G280+G281+G282+G283+G284+G285+G286+G287</f>
        <v>0</v>
      </c>
      <c r="H278" s="82">
        <f>H279+H280+H281+H282+H283+H284+H285+H286+H287</f>
        <v>0</v>
      </c>
      <c r="I278" s="82">
        <f>I279+I280+I281+I282+I283+I284+I285+I286+I287</f>
        <v>0</v>
      </c>
    </row>
    <row r="279" spans="1:9" ht="23.25" customHeight="1" hidden="1">
      <c r="A279" s="17" t="s">
        <v>301</v>
      </c>
      <c r="B279" s="62">
        <v>817</v>
      </c>
      <c r="C279" s="41" t="s">
        <v>30</v>
      </c>
      <c r="D279" s="41" t="s">
        <v>71</v>
      </c>
      <c r="E279" s="41" t="s">
        <v>338</v>
      </c>
      <c r="F279" s="92" t="s">
        <v>86</v>
      </c>
      <c r="G279" s="82">
        <v>0</v>
      </c>
      <c r="H279" s="82">
        <v>0</v>
      </c>
      <c r="I279" s="82">
        <v>0</v>
      </c>
    </row>
    <row r="280" spans="1:9" ht="19.5" customHeight="1" hidden="1">
      <c r="A280" s="17" t="s">
        <v>220</v>
      </c>
      <c r="B280" s="62">
        <v>817</v>
      </c>
      <c r="C280" s="41" t="s">
        <v>30</v>
      </c>
      <c r="D280" s="41" t="s">
        <v>71</v>
      </c>
      <c r="E280" s="41" t="s">
        <v>338</v>
      </c>
      <c r="F280" s="92" t="s">
        <v>219</v>
      </c>
      <c r="G280" s="82">
        <v>0</v>
      </c>
      <c r="H280" s="82">
        <v>0</v>
      </c>
      <c r="I280" s="82">
        <v>0</v>
      </c>
    </row>
    <row r="281" spans="1:9" ht="19.5" customHeight="1" hidden="1">
      <c r="A281" s="17" t="s">
        <v>185</v>
      </c>
      <c r="B281" s="62">
        <v>817</v>
      </c>
      <c r="C281" s="41" t="s">
        <v>30</v>
      </c>
      <c r="D281" s="41" t="s">
        <v>71</v>
      </c>
      <c r="E281" s="41" t="s">
        <v>338</v>
      </c>
      <c r="F281" s="92" t="s">
        <v>325</v>
      </c>
      <c r="G281" s="82">
        <v>0</v>
      </c>
      <c r="H281" s="82">
        <v>0</v>
      </c>
      <c r="I281" s="82">
        <v>0</v>
      </c>
    </row>
    <row r="282" spans="1:9" ht="27" customHeight="1" hidden="1">
      <c r="A282" s="17" t="s">
        <v>308</v>
      </c>
      <c r="B282" s="62">
        <v>817</v>
      </c>
      <c r="C282" s="41" t="s">
        <v>30</v>
      </c>
      <c r="D282" s="41" t="s">
        <v>71</v>
      </c>
      <c r="E282" s="41" t="s">
        <v>338</v>
      </c>
      <c r="F282" s="92" t="s">
        <v>306</v>
      </c>
      <c r="G282" s="82">
        <v>0</v>
      </c>
      <c r="H282" s="82">
        <v>0</v>
      </c>
      <c r="I282" s="82">
        <v>0</v>
      </c>
    </row>
    <row r="283" spans="1:9" ht="24.75" customHeight="1" hidden="1">
      <c r="A283" s="17" t="s">
        <v>364</v>
      </c>
      <c r="B283" s="62">
        <v>817</v>
      </c>
      <c r="C283" s="41" t="s">
        <v>30</v>
      </c>
      <c r="D283" s="41" t="s">
        <v>71</v>
      </c>
      <c r="E283" s="41" t="s">
        <v>338</v>
      </c>
      <c r="F283" s="92" t="s">
        <v>365</v>
      </c>
      <c r="G283" s="82">
        <v>0</v>
      </c>
      <c r="H283" s="82">
        <v>0</v>
      </c>
      <c r="I283" s="82">
        <v>0</v>
      </c>
    </row>
    <row r="284" spans="1:9" ht="22.5" customHeight="1" hidden="1">
      <c r="A284" s="17" t="s">
        <v>188</v>
      </c>
      <c r="B284" s="62">
        <v>817</v>
      </c>
      <c r="C284" s="41" t="s">
        <v>30</v>
      </c>
      <c r="D284" s="41" t="s">
        <v>71</v>
      </c>
      <c r="E284" s="41" t="s">
        <v>338</v>
      </c>
      <c r="F284" s="92" t="s">
        <v>189</v>
      </c>
      <c r="G284" s="82">
        <v>0</v>
      </c>
      <c r="H284" s="82">
        <v>0</v>
      </c>
      <c r="I284" s="82">
        <v>0</v>
      </c>
    </row>
    <row r="285" spans="1:9" ht="27" customHeight="1" hidden="1">
      <c r="A285" s="17" t="s">
        <v>221</v>
      </c>
      <c r="B285" s="62">
        <v>817</v>
      </c>
      <c r="C285" s="41" t="s">
        <v>30</v>
      </c>
      <c r="D285" s="41" t="s">
        <v>71</v>
      </c>
      <c r="E285" s="41" t="s">
        <v>338</v>
      </c>
      <c r="F285" s="92" t="s">
        <v>391</v>
      </c>
      <c r="G285" s="82">
        <v>0</v>
      </c>
      <c r="H285" s="82">
        <v>0</v>
      </c>
      <c r="I285" s="82">
        <v>0</v>
      </c>
    </row>
    <row r="286" spans="1:9" ht="25.5" customHeight="1" hidden="1">
      <c r="A286" s="17" t="s">
        <v>190</v>
      </c>
      <c r="B286" s="62">
        <v>817</v>
      </c>
      <c r="C286" s="41" t="s">
        <v>30</v>
      </c>
      <c r="D286" s="41" t="s">
        <v>71</v>
      </c>
      <c r="E286" s="41" t="s">
        <v>338</v>
      </c>
      <c r="F286" s="92" t="s">
        <v>191</v>
      </c>
      <c r="G286" s="82">
        <v>0</v>
      </c>
      <c r="H286" s="82">
        <v>0</v>
      </c>
      <c r="I286" s="82">
        <v>0</v>
      </c>
    </row>
    <row r="287" spans="1:9" ht="23.25" customHeight="1" hidden="1">
      <c r="A287" s="17" t="s">
        <v>371</v>
      </c>
      <c r="B287" s="62">
        <v>817</v>
      </c>
      <c r="C287" s="41" t="s">
        <v>30</v>
      </c>
      <c r="D287" s="41" t="s">
        <v>71</v>
      </c>
      <c r="E287" s="41" t="s">
        <v>338</v>
      </c>
      <c r="F287" s="92" t="s">
        <v>87</v>
      </c>
      <c r="G287" s="82">
        <v>0</v>
      </c>
      <c r="H287" s="82">
        <v>0</v>
      </c>
      <c r="I287" s="82">
        <v>0</v>
      </c>
    </row>
    <row r="288" spans="1:9" ht="23.25" customHeight="1">
      <c r="A288" s="15" t="s">
        <v>163</v>
      </c>
      <c r="B288" s="62">
        <v>817</v>
      </c>
      <c r="C288" s="60" t="s">
        <v>32</v>
      </c>
      <c r="D288" s="60"/>
      <c r="E288" s="41"/>
      <c r="F288" s="92"/>
      <c r="G288" s="82">
        <f>G289</f>
        <v>400.3</v>
      </c>
      <c r="H288" s="82">
        <f aca="true" t="shared" si="34" ref="H288:I290">H289</f>
        <v>440</v>
      </c>
      <c r="I288" s="82">
        <f t="shared" si="34"/>
        <v>480.4</v>
      </c>
    </row>
    <row r="289" spans="1:9" ht="23.25" customHeight="1">
      <c r="A289" s="15" t="s">
        <v>164</v>
      </c>
      <c r="B289" s="62">
        <v>817</v>
      </c>
      <c r="C289" s="60" t="s">
        <v>32</v>
      </c>
      <c r="D289" s="60" t="s">
        <v>39</v>
      </c>
      <c r="E289" s="41"/>
      <c r="F289" s="92"/>
      <c r="G289" s="82">
        <f>G290</f>
        <v>400.3</v>
      </c>
      <c r="H289" s="82">
        <f t="shared" si="34"/>
        <v>440</v>
      </c>
      <c r="I289" s="82">
        <f t="shared" si="34"/>
        <v>480.4</v>
      </c>
    </row>
    <row r="290" spans="1:9" ht="23.25" customHeight="1">
      <c r="A290" s="17" t="s">
        <v>166</v>
      </c>
      <c r="B290" s="62">
        <v>817</v>
      </c>
      <c r="C290" s="41" t="s">
        <v>32</v>
      </c>
      <c r="D290" s="41" t="s">
        <v>39</v>
      </c>
      <c r="E290" s="41" t="s">
        <v>520</v>
      </c>
      <c r="F290" s="92"/>
      <c r="G290" s="84">
        <f>G291</f>
        <v>400.3</v>
      </c>
      <c r="H290" s="82">
        <f t="shared" si="34"/>
        <v>440</v>
      </c>
      <c r="I290" s="82">
        <f t="shared" si="34"/>
        <v>480.4</v>
      </c>
    </row>
    <row r="291" spans="1:10" ht="23.25" customHeight="1">
      <c r="A291" s="17" t="s">
        <v>165</v>
      </c>
      <c r="B291" s="62">
        <v>817</v>
      </c>
      <c r="C291" s="41" t="s">
        <v>32</v>
      </c>
      <c r="D291" s="41" t="s">
        <v>39</v>
      </c>
      <c r="E291" s="41" t="s">
        <v>520</v>
      </c>
      <c r="F291" s="92" t="s">
        <v>82</v>
      </c>
      <c r="G291" s="84">
        <v>400.3</v>
      </c>
      <c r="H291" s="82">
        <v>440</v>
      </c>
      <c r="I291" s="82">
        <v>480.4</v>
      </c>
      <c r="J291" s="50"/>
    </row>
    <row r="292" spans="1:9" ht="20.25">
      <c r="A292" s="15" t="s">
        <v>112</v>
      </c>
      <c r="B292" s="59">
        <v>817</v>
      </c>
      <c r="C292" s="60" t="s">
        <v>39</v>
      </c>
      <c r="D292" s="60"/>
      <c r="E292" s="41"/>
      <c r="F292" s="92"/>
      <c r="G292" s="82">
        <f aca="true" t="shared" si="35" ref="G292:I293">G293</f>
        <v>1220</v>
      </c>
      <c r="H292" s="82">
        <f t="shared" si="35"/>
        <v>2650.6000000000004</v>
      </c>
      <c r="I292" s="82">
        <f t="shared" si="35"/>
        <v>2055.1</v>
      </c>
    </row>
    <row r="293" spans="1:9" ht="37.5">
      <c r="A293" s="15" t="s">
        <v>5</v>
      </c>
      <c r="B293" s="62">
        <v>817</v>
      </c>
      <c r="C293" s="60" t="s">
        <v>39</v>
      </c>
      <c r="D293" s="60" t="s">
        <v>58</v>
      </c>
      <c r="E293" s="41"/>
      <c r="F293" s="92"/>
      <c r="G293" s="82">
        <f t="shared" si="35"/>
        <v>1220</v>
      </c>
      <c r="H293" s="82">
        <f t="shared" si="35"/>
        <v>2650.6000000000004</v>
      </c>
      <c r="I293" s="82">
        <f t="shared" si="35"/>
        <v>2055.1</v>
      </c>
    </row>
    <row r="294" spans="1:9" ht="37.5">
      <c r="A294" s="15" t="s">
        <v>149</v>
      </c>
      <c r="B294" s="62">
        <v>817</v>
      </c>
      <c r="C294" s="41" t="s">
        <v>39</v>
      </c>
      <c r="D294" s="41" t="s">
        <v>58</v>
      </c>
      <c r="E294" s="41" t="s">
        <v>224</v>
      </c>
      <c r="F294" s="92"/>
      <c r="G294" s="82">
        <f aca="true" t="shared" si="36" ref="G294:I297">G295</f>
        <v>1220</v>
      </c>
      <c r="H294" s="82">
        <f t="shared" si="36"/>
        <v>2650.6000000000004</v>
      </c>
      <c r="I294" s="82">
        <f t="shared" si="36"/>
        <v>2055.1</v>
      </c>
    </row>
    <row r="295" spans="1:9" ht="20.25">
      <c r="A295" s="16" t="s">
        <v>322</v>
      </c>
      <c r="B295" s="62">
        <v>817</v>
      </c>
      <c r="C295" s="41" t="s">
        <v>39</v>
      </c>
      <c r="D295" s="41" t="s">
        <v>58</v>
      </c>
      <c r="E295" s="41" t="s">
        <v>266</v>
      </c>
      <c r="F295" s="92"/>
      <c r="G295" s="82">
        <f t="shared" si="36"/>
        <v>1220</v>
      </c>
      <c r="H295" s="82">
        <f t="shared" si="36"/>
        <v>2650.6000000000004</v>
      </c>
      <c r="I295" s="82">
        <f t="shared" si="36"/>
        <v>2055.1</v>
      </c>
    </row>
    <row r="296" spans="1:9" ht="39">
      <c r="A296" s="16" t="s">
        <v>473</v>
      </c>
      <c r="B296" s="62">
        <v>817</v>
      </c>
      <c r="C296" s="41" t="s">
        <v>39</v>
      </c>
      <c r="D296" s="41" t="s">
        <v>58</v>
      </c>
      <c r="E296" s="41" t="s">
        <v>474</v>
      </c>
      <c r="F296" s="92"/>
      <c r="G296" s="84">
        <f>G297+G304</f>
        <v>1220</v>
      </c>
      <c r="H296" s="84">
        <f>H297+H304</f>
        <v>2650.6000000000004</v>
      </c>
      <c r="I296" s="84">
        <f>I297+I304</f>
        <v>2055.1</v>
      </c>
    </row>
    <row r="297" spans="1:9" ht="37.5">
      <c r="A297" s="17" t="s">
        <v>643</v>
      </c>
      <c r="B297" s="62">
        <v>817</v>
      </c>
      <c r="C297" s="41" t="s">
        <v>39</v>
      </c>
      <c r="D297" s="41" t="s">
        <v>58</v>
      </c>
      <c r="E297" s="68" t="s">
        <v>475</v>
      </c>
      <c r="F297" s="96"/>
      <c r="G297" s="84">
        <f t="shared" si="36"/>
        <v>1220</v>
      </c>
      <c r="H297" s="82">
        <f t="shared" si="36"/>
        <v>1030.2</v>
      </c>
      <c r="I297" s="82">
        <f t="shared" si="36"/>
        <v>1042.3</v>
      </c>
    </row>
    <row r="298" spans="1:10" ht="26.25" customHeight="1">
      <c r="A298" s="17" t="s">
        <v>301</v>
      </c>
      <c r="B298" s="62">
        <v>817</v>
      </c>
      <c r="C298" s="41" t="s">
        <v>39</v>
      </c>
      <c r="D298" s="41" t="s">
        <v>58</v>
      </c>
      <c r="E298" s="68" t="s">
        <v>475</v>
      </c>
      <c r="F298" s="96" t="s">
        <v>86</v>
      </c>
      <c r="G298" s="84">
        <v>1220</v>
      </c>
      <c r="H298" s="84">
        <v>1030.2</v>
      </c>
      <c r="I298" s="84">
        <v>1042.3</v>
      </c>
      <c r="J298" s="4"/>
    </row>
    <row r="299" spans="1:9" ht="0.75" customHeight="1" hidden="1">
      <c r="A299" s="40" t="s">
        <v>23</v>
      </c>
      <c r="B299" s="62">
        <v>817</v>
      </c>
      <c r="C299" s="41" t="s">
        <v>39</v>
      </c>
      <c r="D299" s="41" t="s">
        <v>302</v>
      </c>
      <c r="E299" s="68"/>
      <c r="F299" s="96"/>
      <c r="G299" s="84">
        <f aca="true" t="shared" si="37" ref="G299:I302">G300</f>
        <v>0</v>
      </c>
      <c r="H299" s="84">
        <f t="shared" si="37"/>
        <v>0</v>
      </c>
      <c r="I299" s="84">
        <f t="shared" si="37"/>
        <v>0</v>
      </c>
    </row>
    <row r="300" spans="1:9" ht="37.5" hidden="1">
      <c r="A300" s="15" t="s">
        <v>405</v>
      </c>
      <c r="B300" s="62">
        <v>817</v>
      </c>
      <c r="C300" s="41" t="s">
        <v>39</v>
      </c>
      <c r="D300" s="41" t="s">
        <v>302</v>
      </c>
      <c r="E300" s="68" t="s">
        <v>333</v>
      </c>
      <c r="F300" s="96"/>
      <c r="G300" s="84">
        <f t="shared" si="37"/>
        <v>0</v>
      </c>
      <c r="H300" s="84">
        <f t="shared" si="37"/>
        <v>0</v>
      </c>
      <c r="I300" s="84">
        <f t="shared" si="37"/>
        <v>0</v>
      </c>
    </row>
    <row r="301" spans="1:9" ht="20.25" hidden="1">
      <c r="A301" s="16" t="s">
        <v>322</v>
      </c>
      <c r="B301" s="62">
        <v>817</v>
      </c>
      <c r="C301" s="41" t="s">
        <v>39</v>
      </c>
      <c r="D301" s="41" t="s">
        <v>302</v>
      </c>
      <c r="E301" s="68" t="s">
        <v>334</v>
      </c>
      <c r="F301" s="96"/>
      <c r="G301" s="84">
        <f t="shared" si="37"/>
        <v>0</v>
      </c>
      <c r="H301" s="84">
        <f t="shared" si="37"/>
        <v>0</v>
      </c>
      <c r="I301" s="84">
        <f t="shared" si="37"/>
        <v>0</v>
      </c>
    </row>
    <row r="302" spans="1:9" ht="20.25" hidden="1">
      <c r="A302" s="17" t="s">
        <v>24</v>
      </c>
      <c r="B302" s="62">
        <v>817</v>
      </c>
      <c r="C302" s="41" t="s">
        <v>39</v>
      </c>
      <c r="D302" s="41" t="s">
        <v>302</v>
      </c>
      <c r="E302" s="68" t="s">
        <v>25</v>
      </c>
      <c r="F302" s="96"/>
      <c r="G302" s="84">
        <f t="shared" si="37"/>
        <v>0</v>
      </c>
      <c r="H302" s="84">
        <f t="shared" si="37"/>
        <v>0</v>
      </c>
      <c r="I302" s="84">
        <f t="shared" si="37"/>
        <v>0</v>
      </c>
    </row>
    <row r="303" spans="1:9" ht="20.25" hidden="1">
      <c r="A303" s="17" t="s">
        <v>301</v>
      </c>
      <c r="B303" s="62">
        <v>817</v>
      </c>
      <c r="C303" s="41" t="s">
        <v>39</v>
      </c>
      <c r="D303" s="41" t="s">
        <v>302</v>
      </c>
      <c r="E303" s="68" t="s">
        <v>25</v>
      </c>
      <c r="F303" s="96" t="s">
        <v>86</v>
      </c>
      <c r="G303" s="84">
        <v>0</v>
      </c>
      <c r="H303" s="84">
        <v>0</v>
      </c>
      <c r="I303" s="84">
        <v>0</v>
      </c>
    </row>
    <row r="304" spans="1:9" ht="37.5">
      <c r="A304" s="17" t="s">
        <v>713</v>
      </c>
      <c r="B304" s="62">
        <v>817</v>
      </c>
      <c r="C304" s="41" t="s">
        <v>39</v>
      </c>
      <c r="D304" s="41" t="s">
        <v>58</v>
      </c>
      <c r="E304" s="68" t="s">
        <v>714</v>
      </c>
      <c r="F304" s="96"/>
      <c r="G304" s="84">
        <f>G305</f>
        <v>0</v>
      </c>
      <c r="H304" s="84">
        <f>H305</f>
        <v>1620.4</v>
      </c>
      <c r="I304" s="84">
        <f>I305</f>
        <v>1012.8</v>
      </c>
    </row>
    <row r="305" spans="1:9" ht="20.25">
      <c r="A305" s="17" t="s">
        <v>301</v>
      </c>
      <c r="B305" s="62">
        <v>817</v>
      </c>
      <c r="C305" s="41" t="s">
        <v>39</v>
      </c>
      <c r="D305" s="41" t="s">
        <v>58</v>
      </c>
      <c r="E305" s="68" t="s">
        <v>714</v>
      </c>
      <c r="F305" s="96" t="s">
        <v>86</v>
      </c>
      <c r="G305" s="84">
        <v>0</v>
      </c>
      <c r="H305" s="84">
        <v>1620.4</v>
      </c>
      <c r="I305" s="84">
        <v>1012.8</v>
      </c>
    </row>
    <row r="306" spans="1:9" ht="21.75" customHeight="1">
      <c r="A306" s="15" t="s">
        <v>41</v>
      </c>
      <c r="B306" s="62">
        <v>817</v>
      </c>
      <c r="C306" s="60" t="s">
        <v>35</v>
      </c>
      <c r="D306" s="60"/>
      <c r="E306" s="68"/>
      <c r="F306" s="97"/>
      <c r="G306" s="84">
        <f>G307+G320+G339</f>
        <v>35570.4</v>
      </c>
      <c r="H306" s="84">
        <f>H307+H320+H339</f>
        <v>19112.500000000004</v>
      </c>
      <c r="I306" s="84">
        <f>I307+I320+I339</f>
        <v>17112.5</v>
      </c>
    </row>
    <row r="307" spans="1:9" ht="21.75" customHeight="1">
      <c r="A307" s="15" t="s">
        <v>201</v>
      </c>
      <c r="B307" s="62">
        <v>817</v>
      </c>
      <c r="C307" s="60" t="s">
        <v>35</v>
      </c>
      <c r="D307" s="60" t="s">
        <v>42</v>
      </c>
      <c r="E307" s="68"/>
      <c r="F307" s="97"/>
      <c r="G307" s="84">
        <f aca="true" t="shared" si="38" ref="G307:I308">G308</f>
        <v>8239.9</v>
      </c>
      <c r="H307" s="84">
        <f t="shared" si="38"/>
        <v>3036.9</v>
      </c>
      <c r="I307" s="84">
        <f>I308+I316</f>
        <v>3036.9</v>
      </c>
    </row>
    <row r="308" spans="1:9" ht="43.5" customHeight="1">
      <c r="A308" s="15" t="s">
        <v>96</v>
      </c>
      <c r="B308" s="62">
        <v>817</v>
      </c>
      <c r="C308" s="41" t="s">
        <v>35</v>
      </c>
      <c r="D308" s="41" t="s">
        <v>42</v>
      </c>
      <c r="E308" s="68" t="s">
        <v>347</v>
      </c>
      <c r="F308" s="97"/>
      <c r="G308" s="84">
        <f t="shared" si="38"/>
        <v>8239.9</v>
      </c>
      <c r="H308" s="84">
        <f t="shared" si="38"/>
        <v>3036.9</v>
      </c>
      <c r="I308" s="84">
        <f t="shared" si="38"/>
        <v>0</v>
      </c>
    </row>
    <row r="309" spans="1:9" ht="43.5" customHeight="1">
      <c r="A309" s="16" t="s">
        <v>492</v>
      </c>
      <c r="B309" s="62">
        <v>817</v>
      </c>
      <c r="C309" s="41" t="s">
        <v>35</v>
      </c>
      <c r="D309" s="41" t="s">
        <v>42</v>
      </c>
      <c r="E309" s="68" t="s">
        <v>490</v>
      </c>
      <c r="F309" s="97"/>
      <c r="G309" s="84">
        <f>G312+G314</f>
        <v>8239.9</v>
      </c>
      <c r="H309" s="84">
        <f>H312+H314</f>
        <v>3036.9</v>
      </c>
      <c r="I309" s="84">
        <f>I312+I314</f>
        <v>0</v>
      </c>
    </row>
    <row r="310" spans="1:9" ht="27" customHeight="1" hidden="1">
      <c r="A310" s="17" t="s">
        <v>202</v>
      </c>
      <c r="B310" s="62">
        <v>817</v>
      </c>
      <c r="C310" s="41" t="s">
        <v>35</v>
      </c>
      <c r="D310" s="41" t="s">
        <v>42</v>
      </c>
      <c r="E310" s="68" t="s">
        <v>203</v>
      </c>
      <c r="F310" s="97"/>
      <c r="G310" s="84">
        <f>G311</f>
        <v>0</v>
      </c>
      <c r="H310" s="84">
        <f>H311</f>
        <v>0</v>
      </c>
      <c r="I310" s="84">
        <f>I311</f>
        <v>0</v>
      </c>
    </row>
    <row r="311" spans="1:9" ht="23.25" customHeight="1" hidden="1">
      <c r="A311" s="17" t="s">
        <v>301</v>
      </c>
      <c r="B311" s="62">
        <v>817</v>
      </c>
      <c r="C311" s="41" t="s">
        <v>35</v>
      </c>
      <c r="D311" s="41" t="s">
        <v>42</v>
      </c>
      <c r="E311" s="68" t="s">
        <v>203</v>
      </c>
      <c r="F311" s="97" t="s">
        <v>86</v>
      </c>
      <c r="G311" s="84">
        <v>0</v>
      </c>
      <c r="H311" s="84">
        <v>0</v>
      </c>
      <c r="I311" s="84">
        <v>0</v>
      </c>
    </row>
    <row r="312" spans="1:9" ht="40.5" customHeight="1">
      <c r="A312" s="17" t="s">
        <v>215</v>
      </c>
      <c r="B312" s="62">
        <v>817</v>
      </c>
      <c r="C312" s="41" t="s">
        <v>35</v>
      </c>
      <c r="D312" s="41" t="s">
        <v>42</v>
      </c>
      <c r="E312" s="68" t="s">
        <v>493</v>
      </c>
      <c r="F312" s="97"/>
      <c r="G312" s="84">
        <f>G313</f>
        <v>3036.9</v>
      </c>
      <c r="H312" s="84">
        <f>H313</f>
        <v>3036.9</v>
      </c>
      <c r="I312" s="84">
        <f>I313</f>
        <v>0</v>
      </c>
    </row>
    <row r="313" spans="1:9" ht="36" customHeight="1">
      <c r="A313" s="17" t="s">
        <v>106</v>
      </c>
      <c r="B313" s="62">
        <v>817</v>
      </c>
      <c r="C313" s="41" t="s">
        <v>35</v>
      </c>
      <c r="D313" s="41" t="s">
        <v>42</v>
      </c>
      <c r="E313" s="68" t="s">
        <v>493</v>
      </c>
      <c r="F313" s="97" t="s">
        <v>86</v>
      </c>
      <c r="G313" s="84">
        <v>3036.9</v>
      </c>
      <c r="H313" s="84">
        <v>3036.9</v>
      </c>
      <c r="I313" s="84">
        <v>0</v>
      </c>
    </row>
    <row r="314" spans="1:9" ht="36" customHeight="1">
      <c r="A314" s="105" t="s">
        <v>659</v>
      </c>
      <c r="B314" s="70">
        <v>817</v>
      </c>
      <c r="C314" s="106" t="s">
        <v>35</v>
      </c>
      <c r="D314" s="106" t="s">
        <v>42</v>
      </c>
      <c r="E314" s="107" t="s">
        <v>660</v>
      </c>
      <c r="F314" s="108"/>
      <c r="G314" s="84">
        <f>G315</f>
        <v>5203</v>
      </c>
      <c r="H314" s="84">
        <f>H315</f>
        <v>0</v>
      </c>
      <c r="I314" s="84">
        <f>I315</f>
        <v>0</v>
      </c>
    </row>
    <row r="315" spans="1:9" ht="36" customHeight="1">
      <c r="A315" s="105" t="s">
        <v>301</v>
      </c>
      <c r="B315" s="70">
        <v>817</v>
      </c>
      <c r="C315" s="106" t="s">
        <v>35</v>
      </c>
      <c r="D315" s="106" t="s">
        <v>42</v>
      </c>
      <c r="E315" s="107" t="s">
        <v>660</v>
      </c>
      <c r="F315" s="108" t="s">
        <v>86</v>
      </c>
      <c r="G315" s="84">
        <v>5203</v>
      </c>
      <c r="H315" s="84">
        <v>0</v>
      </c>
      <c r="I315" s="84">
        <v>0</v>
      </c>
    </row>
    <row r="316" spans="1:9" ht="36" customHeight="1">
      <c r="A316" s="58" t="s">
        <v>589</v>
      </c>
      <c r="B316" s="70">
        <v>817</v>
      </c>
      <c r="C316" s="68" t="s">
        <v>35</v>
      </c>
      <c r="D316" s="68" t="s">
        <v>42</v>
      </c>
      <c r="E316" s="68" t="s">
        <v>592</v>
      </c>
      <c r="F316" s="97"/>
      <c r="G316" s="84">
        <f aca="true" t="shared" si="39" ref="G316:I318">G317</f>
        <v>0</v>
      </c>
      <c r="H316" s="84">
        <f t="shared" si="39"/>
        <v>0</v>
      </c>
      <c r="I316" s="84">
        <f t="shared" si="39"/>
        <v>3036.9</v>
      </c>
    </row>
    <row r="317" spans="1:9" ht="36" customHeight="1">
      <c r="A317" s="16" t="s">
        <v>492</v>
      </c>
      <c r="B317" s="62">
        <v>817</v>
      </c>
      <c r="C317" s="41" t="s">
        <v>35</v>
      </c>
      <c r="D317" s="41" t="s">
        <v>42</v>
      </c>
      <c r="E317" s="68" t="s">
        <v>603</v>
      </c>
      <c r="F317" s="97"/>
      <c r="G317" s="84">
        <f t="shared" si="39"/>
        <v>0</v>
      </c>
      <c r="H317" s="84">
        <f t="shared" si="39"/>
        <v>0</v>
      </c>
      <c r="I317" s="84">
        <f t="shared" si="39"/>
        <v>3036.9</v>
      </c>
    </row>
    <row r="318" spans="1:9" ht="36" customHeight="1">
      <c r="A318" s="17" t="s">
        <v>215</v>
      </c>
      <c r="B318" s="62">
        <v>817</v>
      </c>
      <c r="C318" s="41" t="s">
        <v>35</v>
      </c>
      <c r="D318" s="41" t="s">
        <v>42</v>
      </c>
      <c r="E318" s="68" t="s">
        <v>602</v>
      </c>
      <c r="F318" s="97"/>
      <c r="G318" s="84">
        <f t="shared" si="39"/>
        <v>0</v>
      </c>
      <c r="H318" s="84">
        <f t="shared" si="39"/>
        <v>0</v>
      </c>
      <c r="I318" s="84">
        <f t="shared" si="39"/>
        <v>3036.9</v>
      </c>
    </row>
    <row r="319" spans="1:9" ht="36" customHeight="1">
      <c r="A319" s="17" t="s">
        <v>106</v>
      </c>
      <c r="B319" s="62">
        <v>817</v>
      </c>
      <c r="C319" s="41" t="s">
        <v>35</v>
      </c>
      <c r="D319" s="41" t="s">
        <v>42</v>
      </c>
      <c r="E319" s="68" t="s">
        <v>602</v>
      </c>
      <c r="F319" s="97" t="s">
        <v>86</v>
      </c>
      <c r="G319" s="84">
        <v>0</v>
      </c>
      <c r="H319" s="84">
        <v>0</v>
      </c>
      <c r="I319" s="84">
        <v>3036.9</v>
      </c>
    </row>
    <row r="320" spans="1:9" ht="20.25">
      <c r="A320" s="15" t="s">
        <v>72</v>
      </c>
      <c r="B320" s="62">
        <v>817</v>
      </c>
      <c r="C320" s="60" t="s">
        <v>35</v>
      </c>
      <c r="D320" s="60" t="s">
        <v>40</v>
      </c>
      <c r="E320" s="68"/>
      <c r="F320" s="97"/>
      <c r="G320" s="84">
        <f>G321</f>
        <v>25509.9</v>
      </c>
      <c r="H320" s="82">
        <f>H321</f>
        <v>14379.2</v>
      </c>
      <c r="I320" s="82">
        <f>I321</f>
        <v>12379.2</v>
      </c>
    </row>
    <row r="321" spans="1:9" ht="40.5" customHeight="1">
      <c r="A321" s="15" t="s">
        <v>99</v>
      </c>
      <c r="B321" s="62">
        <v>817</v>
      </c>
      <c r="C321" s="41" t="s">
        <v>35</v>
      </c>
      <c r="D321" s="41" t="s">
        <v>40</v>
      </c>
      <c r="E321" s="68" t="s">
        <v>282</v>
      </c>
      <c r="F321" s="97"/>
      <c r="G321" s="84">
        <f>G322+G335</f>
        <v>25509.9</v>
      </c>
      <c r="H321" s="82">
        <f>H322+H335</f>
        <v>14379.2</v>
      </c>
      <c r="I321" s="82">
        <f>I322+I335</f>
        <v>12379.2</v>
      </c>
    </row>
    <row r="322" spans="1:9" ht="21" customHeight="1">
      <c r="A322" s="15" t="s">
        <v>281</v>
      </c>
      <c r="B322" s="62">
        <v>817</v>
      </c>
      <c r="C322" s="41" t="s">
        <v>35</v>
      </c>
      <c r="D322" s="41" t="s">
        <v>40</v>
      </c>
      <c r="E322" s="68" t="s">
        <v>283</v>
      </c>
      <c r="F322" s="97"/>
      <c r="G322" s="84">
        <f>G323+G328</f>
        <v>24851.300000000003</v>
      </c>
      <c r="H322" s="82">
        <f>H323+H328</f>
        <v>13720.6</v>
      </c>
      <c r="I322" s="82">
        <f>I323+I328</f>
        <v>11720.6</v>
      </c>
    </row>
    <row r="323" spans="1:9" ht="39" customHeight="1">
      <c r="A323" s="16" t="s">
        <v>440</v>
      </c>
      <c r="B323" s="62">
        <v>817</v>
      </c>
      <c r="C323" s="41" t="s">
        <v>35</v>
      </c>
      <c r="D323" s="41" t="s">
        <v>40</v>
      </c>
      <c r="E323" s="68" t="s">
        <v>284</v>
      </c>
      <c r="F323" s="97"/>
      <c r="G323" s="84">
        <f>G324+G326</f>
        <v>8543.7</v>
      </c>
      <c r="H323" s="84">
        <f>H324+H326</f>
        <v>1000</v>
      </c>
      <c r="I323" s="84">
        <f>I324+I326</f>
        <v>1000</v>
      </c>
    </row>
    <row r="324" spans="1:9" ht="42" customHeight="1">
      <c r="A324" s="17" t="s">
        <v>303</v>
      </c>
      <c r="B324" s="62">
        <v>817</v>
      </c>
      <c r="C324" s="41" t="s">
        <v>35</v>
      </c>
      <c r="D324" s="41" t="s">
        <v>40</v>
      </c>
      <c r="E324" s="68" t="s">
        <v>548</v>
      </c>
      <c r="F324" s="97"/>
      <c r="G324" s="84">
        <f>G325</f>
        <v>1000</v>
      </c>
      <c r="H324" s="82">
        <f>H325</f>
        <v>1000</v>
      </c>
      <c r="I324" s="82">
        <f>I325</f>
        <v>1000</v>
      </c>
    </row>
    <row r="325" spans="1:9" ht="21" customHeight="1">
      <c r="A325" s="17" t="s">
        <v>106</v>
      </c>
      <c r="B325" s="62">
        <v>817</v>
      </c>
      <c r="C325" s="41" t="s">
        <v>35</v>
      </c>
      <c r="D325" s="41" t="s">
        <v>40</v>
      </c>
      <c r="E325" s="68" t="s">
        <v>548</v>
      </c>
      <c r="F325" s="97" t="s">
        <v>86</v>
      </c>
      <c r="G325" s="84">
        <v>1000</v>
      </c>
      <c r="H325" s="82">
        <v>1000</v>
      </c>
      <c r="I325" s="82">
        <v>1000</v>
      </c>
    </row>
    <row r="326" spans="1:9" ht="21" customHeight="1">
      <c r="A326" s="17" t="s">
        <v>303</v>
      </c>
      <c r="B326" s="62">
        <v>817</v>
      </c>
      <c r="C326" s="41" t="s">
        <v>35</v>
      </c>
      <c r="D326" s="41" t="s">
        <v>40</v>
      </c>
      <c r="E326" s="68" t="s">
        <v>604</v>
      </c>
      <c r="F326" s="97"/>
      <c r="G326" s="82">
        <f>G327</f>
        <v>7543.7</v>
      </c>
      <c r="H326" s="84">
        <f>H327</f>
        <v>0</v>
      </c>
      <c r="I326" s="84">
        <f>I327</f>
        <v>0</v>
      </c>
    </row>
    <row r="327" spans="1:9" ht="21" customHeight="1">
      <c r="A327" s="17" t="s">
        <v>106</v>
      </c>
      <c r="B327" s="62">
        <v>817</v>
      </c>
      <c r="C327" s="41" t="s">
        <v>35</v>
      </c>
      <c r="D327" s="41" t="s">
        <v>40</v>
      </c>
      <c r="E327" s="68" t="s">
        <v>604</v>
      </c>
      <c r="F327" s="97" t="s">
        <v>86</v>
      </c>
      <c r="G327" s="82">
        <v>7543.7</v>
      </c>
      <c r="H327" s="84">
        <v>0</v>
      </c>
      <c r="I327" s="84">
        <v>0</v>
      </c>
    </row>
    <row r="328" spans="1:9" ht="44.25" customHeight="1">
      <c r="A328" s="16" t="s">
        <v>441</v>
      </c>
      <c r="B328" s="62">
        <v>817</v>
      </c>
      <c r="C328" s="41" t="s">
        <v>35</v>
      </c>
      <c r="D328" s="41" t="s">
        <v>40</v>
      </c>
      <c r="E328" s="68" t="s">
        <v>456</v>
      </c>
      <c r="F328" s="97"/>
      <c r="G328" s="84">
        <f>G329+G333+G331</f>
        <v>16307.6</v>
      </c>
      <c r="H328" s="84">
        <f>H329+H333+H331</f>
        <v>12720.6</v>
      </c>
      <c r="I328" s="84">
        <f>I329+I333+I331</f>
        <v>10720.6</v>
      </c>
    </row>
    <row r="329" spans="1:9" ht="21" customHeight="1">
      <c r="A329" s="17" t="s">
        <v>363</v>
      </c>
      <c r="B329" s="62">
        <v>817</v>
      </c>
      <c r="C329" s="41" t="s">
        <v>35</v>
      </c>
      <c r="D329" s="41" t="s">
        <v>40</v>
      </c>
      <c r="E329" s="68" t="s">
        <v>457</v>
      </c>
      <c r="F329" s="97"/>
      <c r="G329" s="84">
        <f>G330</f>
        <v>11000</v>
      </c>
      <c r="H329" s="84">
        <f>H330</f>
        <v>11000</v>
      </c>
      <c r="I329" s="84">
        <f>I330</f>
        <v>9000</v>
      </c>
    </row>
    <row r="330" spans="1:9" ht="21" customHeight="1">
      <c r="A330" s="17" t="s">
        <v>301</v>
      </c>
      <c r="B330" s="62">
        <v>817</v>
      </c>
      <c r="C330" s="41" t="s">
        <v>35</v>
      </c>
      <c r="D330" s="41" t="s">
        <v>40</v>
      </c>
      <c r="E330" s="68" t="s">
        <v>457</v>
      </c>
      <c r="F330" s="97" t="s">
        <v>86</v>
      </c>
      <c r="G330" s="84">
        <v>11000</v>
      </c>
      <c r="H330" s="84">
        <v>11000</v>
      </c>
      <c r="I330" s="84">
        <v>9000</v>
      </c>
    </row>
    <row r="331" spans="1:9" ht="45" customHeight="1">
      <c r="A331" s="17" t="s">
        <v>303</v>
      </c>
      <c r="B331" s="62">
        <v>817</v>
      </c>
      <c r="C331" s="41" t="s">
        <v>35</v>
      </c>
      <c r="D331" s="41" t="s">
        <v>40</v>
      </c>
      <c r="E331" s="68" t="s">
        <v>674</v>
      </c>
      <c r="F331" s="97"/>
      <c r="G331" s="82">
        <f>G332</f>
        <v>1720.6</v>
      </c>
      <c r="H331" s="84">
        <f>H332</f>
        <v>1720.6</v>
      </c>
      <c r="I331" s="84">
        <f>I332</f>
        <v>1720.6</v>
      </c>
    </row>
    <row r="332" spans="1:9" ht="21" customHeight="1">
      <c r="A332" s="17" t="s">
        <v>106</v>
      </c>
      <c r="B332" s="62">
        <v>817</v>
      </c>
      <c r="C332" s="41" t="s">
        <v>35</v>
      </c>
      <c r="D332" s="41" t="s">
        <v>40</v>
      </c>
      <c r="E332" s="68" t="s">
        <v>674</v>
      </c>
      <c r="F332" s="97" t="s">
        <v>86</v>
      </c>
      <c r="G332" s="82">
        <v>1720.6</v>
      </c>
      <c r="H332" s="84">
        <v>1720.6</v>
      </c>
      <c r="I332" s="84">
        <v>1720.6</v>
      </c>
    </row>
    <row r="333" spans="1:9" ht="39.75" customHeight="1">
      <c r="A333" s="47" t="s">
        <v>655</v>
      </c>
      <c r="B333" s="70">
        <v>817</v>
      </c>
      <c r="C333" s="68" t="s">
        <v>35</v>
      </c>
      <c r="D333" s="68" t="s">
        <v>40</v>
      </c>
      <c r="E333" s="68" t="s">
        <v>656</v>
      </c>
      <c r="F333" s="97"/>
      <c r="G333" s="82">
        <f>G334</f>
        <v>3587</v>
      </c>
      <c r="H333" s="84">
        <f>H334</f>
        <v>0</v>
      </c>
      <c r="I333" s="84">
        <f>I334</f>
        <v>0</v>
      </c>
    </row>
    <row r="334" spans="1:9" ht="21" customHeight="1">
      <c r="A334" s="47" t="s">
        <v>301</v>
      </c>
      <c r="B334" s="70">
        <v>817</v>
      </c>
      <c r="C334" s="68" t="s">
        <v>35</v>
      </c>
      <c r="D334" s="68" t="s">
        <v>40</v>
      </c>
      <c r="E334" s="68" t="s">
        <v>656</v>
      </c>
      <c r="F334" s="97" t="s">
        <v>86</v>
      </c>
      <c r="G334" s="82">
        <v>3587</v>
      </c>
      <c r="H334" s="84">
        <v>0</v>
      </c>
      <c r="I334" s="84">
        <v>0</v>
      </c>
    </row>
    <row r="335" spans="1:9" ht="45" customHeight="1">
      <c r="A335" s="48" t="s">
        <v>285</v>
      </c>
      <c r="B335" s="70">
        <v>817</v>
      </c>
      <c r="C335" s="68" t="s">
        <v>35</v>
      </c>
      <c r="D335" s="68" t="s">
        <v>40</v>
      </c>
      <c r="E335" s="68" t="s">
        <v>286</v>
      </c>
      <c r="F335" s="97"/>
      <c r="G335" s="84">
        <f aca="true" t="shared" si="40" ref="G335:I337">G336</f>
        <v>658.6</v>
      </c>
      <c r="H335" s="84">
        <f t="shared" si="40"/>
        <v>658.6</v>
      </c>
      <c r="I335" s="84">
        <f t="shared" si="40"/>
        <v>658.6</v>
      </c>
    </row>
    <row r="336" spans="1:9" ht="41.25" customHeight="1">
      <c r="A336" s="16" t="s">
        <v>441</v>
      </c>
      <c r="B336" s="62">
        <v>817</v>
      </c>
      <c r="C336" s="41" t="s">
        <v>35</v>
      </c>
      <c r="D336" s="41" t="s">
        <v>40</v>
      </c>
      <c r="E336" s="41" t="s">
        <v>675</v>
      </c>
      <c r="F336" s="87"/>
      <c r="G336" s="84">
        <f t="shared" si="40"/>
        <v>658.6</v>
      </c>
      <c r="H336" s="84">
        <f t="shared" si="40"/>
        <v>658.6</v>
      </c>
      <c r="I336" s="84">
        <f t="shared" si="40"/>
        <v>658.6</v>
      </c>
    </row>
    <row r="337" spans="1:9" ht="45" customHeight="1">
      <c r="A337" s="17" t="s">
        <v>287</v>
      </c>
      <c r="B337" s="62">
        <v>817</v>
      </c>
      <c r="C337" s="41" t="s">
        <v>35</v>
      </c>
      <c r="D337" s="41" t="s">
        <v>40</v>
      </c>
      <c r="E337" s="41" t="s">
        <v>676</v>
      </c>
      <c r="F337" s="87"/>
      <c r="G337" s="84">
        <f t="shared" si="40"/>
        <v>658.6</v>
      </c>
      <c r="H337" s="84">
        <f t="shared" si="40"/>
        <v>658.6</v>
      </c>
      <c r="I337" s="84">
        <f t="shared" si="40"/>
        <v>658.6</v>
      </c>
    </row>
    <row r="338" spans="1:9" ht="21" customHeight="1">
      <c r="A338" s="17" t="s">
        <v>106</v>
      </c>
      <c r="B338" s="62">
        <v>817</v>
      </c>
      <c r="C338" s="41" t="s">
        <v>35</v>
      </c>
      <c r="D338" s="41" t="s">
        <v>40</v>
      </c>
      <c r="E338" s="41" t="s">
        <v>676</v>
      </c>
      <c r="F338" s="87" t="s">
        <v>86</v>
      </c>
      <c r="G338" s="82">
        <v>658.6</v>
      </c>
      <c r="H338" s="84">
        <v>658.6</v>
      </c>
      <c r="I338" s="84">
        <v>658.6</v>
      </c>
    </row>
    <row r="339" spans="1:9" ht="21" customHeight="1">
      <c r="A339" s="15" t="s">
        <v>382</v>
      </c>
      <c r="B339" s="62">
        <v>817</v>
      </c>
      <c r="C339" s="60" t="s">
        <v>35</v>
      </c>
      <c r="D339" s="60" t="s">
        <v>383</v>
      </c>
      <c r="E339" s="41"/>
      <c r="F339" s="87"/>
      <c r="G339" s="84">
        <f>G340</f>
        <v>1820.6</v>
      </c>
      <c r="H339" s="84">
        <f>H340+H344</f>
        <v>1696.4</v>
      </c>
      <c r="I339" s="84">
        <f>I340+I351</f>
        <v>1696.4</v>
      </c>
    </row>
    <row r="340" spans="1:9" ht="41.25" customHeight="1">
      <c r="A340" s="15" t="s">
        <v>96</v>
      </c>
      <c r="B340" s="62">
        <v>817</v>
      </c>
      <c r="C340" s="41" t="s">
        <v>35</v>
      </c>
      <c r="D340" s="41" t="s">
        <v>383</v>
      </c>
      <c r="E340" s="41" t="s">
        <v>347</v>
      </c>
      <c r="F340" s="87"/>
      <c r="G340" s="84">
        <f>G341</f>
        <v>1820.6</v>
      </c>
      <c r="H340" s="84">
        <f aca="true" t="shared" si="41" ref="H340:I342">H341</f>
        <v>1696.4</v>
      </c>
      <c r="I340" s="84">
        <f t="shared" si="41"/>
        <v>749</v>
      </c>
    </row>
    <row r="341" spans="1:9" ht="40.5" customHeight="1">
      <c r="A341" s="16" t="s">
        <v>554</v>
      </c>
      <c r="B341" s="62">
        <v>817</v>
      </c>
      <c r="C341" s="41" t="s">
        <v>35</v>
      </c>
      <c r="D341" s="41" t="s">
        <v>383</v>
      </c>
      <c r="E341" s="41" t="s">
        <v>489</v>
      </c>
      <c r="F341" s="87"/>
      <c r="G341" s="84">
        <f>G342+G349</f>
        <v>1820.6</v>
      </c>
      <c r="H341" s="84">
        <f>H342+H349</f>
        <v>1696.4</v>
      </c>
      <c r="I341" s="84">
        <f>I342+I349</f>
        <v>749</v>
      </c>
    </row>
    <row r="342" spans="1:9" ht="46.5" customHeight="1">
      <c r="A342" s="17" t="s">
        <v>384</v>
      </c>
      <c r="B342" s="62">
        <v>817</v>
      </c>
      <c r="C342" s="41" t="s">
        <v>35</v>
      </c>
      <c r="D342" s="41" t="s">
        <v>383</v>
      </c>
      <c r="E342" s="41" t="s">
        <v>491</v>
      </c>
      <c r="F342" s="87"/>
      <c r="G342" s="84">
        <f>G343</f>
        <v>1071.6</v>
      </c>
      <c r="H342" s="84">
        <f t="shared" si="41"/>
        <v>947.4</v>
      </c>
      <c r="I342" s="84">
        <f t="shared" si="41"/>
        <v>0</v>
      </c>
    </row>
    <row r="343" spans="1:9" ht="45" customHeight="1">
      <c r="A343" s="17" t="s">
        <v>392</v>
      </c>
      <c r="B343" s="62">
        <v>817</v>
      </c>
      <c r="C343" s="41" t="s">
        <v>35</v>
      </c>
      <c r="D343" s="41" t="s">
        <v>383</v>
      </c>
      <c r="E343" s="41" t="s">
        <v>491</v>
      </c>
      <c r="F343" s="87" t="s">
        <v>391</v>
      </c>
      <c r="G343" s="84">
        <v>1071.6</v>
      </c>
      <c r="H343" s="84">
        <v>947.4</v>
      </c>
      <c r="I343" s="84">
        <v>0</v>
      </c>
    </row>
    <row r="344" spans="1:9" ht="41.25" customHeight="1" hidden="1">
      <c r="A344" s="15" t="s">
        <v>406</v>
      </c>
      <c r="B344" s="62">
        <v>817</v>
      </c>
      <c r="C344" s="41" t="s">
        <v>35</v>
      </c>
      <c r="D344" s="41" t="s">
        <v>383</v>
      </c>
      <c r="E344" s="41" t="s">
        <v>407</v>
      </c>
      <c r="F344" s="87"/>
      <c r="G344" s="84">
        <f aca="true" t="shared" si="42" ref="G344:I345">G345</f>
        <v>0</v>
      </c>
      <c r="H344" s="84">
        <f t="shared" si="42"/>
        <v>0</v>
      </c>
      <c r="I344" s="84">
        <f t="shared" si="42"/>
        <v>0</v>
      </c>
    </row>
    <row r="345" spans="1:9" ht="23.25" customHeight="1" hidden="1">
      <c r="A345" s="15" t="s">
        <v>207</v>
      </c>
      <c r="B345" s="62">
        <v>817</v>
      </c>
      <c r="C345" s="41" t="s">
        <v>35</v>
      </c>
      <c r="D345" s="41" t="s">
        <v>383</v>
      </c>
      <c r="E345" s="41" t="s">
        <v>204</v>
      </c>
      <c r="F345" s="87"/>
      <c r="G345" s="84">
        <f t="shared" si="42"/>
        <v>0</v>
      </c>
      <c r="H345" s="84">
        <f t="shared" si="42"/>
        <v>0</v>
      </c>
      <c r="I345" s="84">
        <f t="shared" si="42"/>
        <v>0</v>
      </c>
    </row>
    <row r="346" spans="1:9" ht="23.25" customHeight="1" hidden="1">
      <c r="A346" s="17" t="s">
        <v>205</v>
      </c>
      <c r="B346" s="62">
        <v>817</v>
      </c>
      <c r="C346" s="41" t="s">
        <v>35</v>
      </c>
      <c r="D346" s="41" t="s">
        <v>383</v>
      </c>
      <c r="E346" s="41" t="s">
        <v>209</v>
      </c>
      <c r="F346" s="87"/>
      <c r="G346" s="84">
        <f>G347+G348</f>
        <v>0</v>
      </c>
      <c r="H346" s="84">
        <f>H347+H348</f>
        <v>0</v>
      </c>
      <c r="I346" s="84">
        <f>I347+I348</f>
        <v>0</v>
      </c>
    </row>
    <row r="347" spans="1:9" ht="23.25" customHeight="1" hidden="1">
      <c r="A347" s="17" t="s">
        <v>301</v>
      </c>
      <c r="B347" s="62">
        <v>817</v>
      </c>
      <c r="C347" s="41" t="s">
        <v>35</v>
      </c>
      <c r="D347" s="41" t="s">
        <v>383</v>
      </c>
      <c r="E347" s="41" t="s">
        <v>209</v>
      </c>
      <c r="F347" s="87" t="s">
        <v>86</v>
      </c>
      <c r="G347" s="84">
        <v>0</v>
      </c>
      <c r="H347" s="84">
        <v>0</v>
      </c>
      <c r="I347" s="84">
        <v>0</v>
      </c>
    </row>
    <row r="348" spans="1:9" ht="23.25" customHeight="1" hidden="1">
      <c r="A348" s="17" t="s">
        <v>110</v>
      </c>
      <c r="B348" s="62">
        <v>817</v>
      </c>
      <c r="C348" s="41" t="s">
        <v>35</v>
      </c>
      <c r="D348" s="41" t="s">
        <v>383</v>
      </c>
      <c r="E348" s="41" t="s">
        <v>209</v>
      </c>
      <c r="F348" s="87" t="s">
        <v>111</v>
      </c>
      <c r="G348" s="84">
        <v>0</v>
      </c>
      <c r="H348" s="84">
        <v>0</v>
      </c>
      <c r="I348" s="84">
        <v>0</v>
      </c>
    </row>
    <row r="349" spans="1:9" ht="41.25" customHeight="1">
      <c r="A349" s="17" t="s">
        <v>711</v>
      </c>
      <c r="B349" s="62">
        <v>817</v>
      </c>
      <c r="C349" s="41" t="s">
        <v>35</v>
      </c>
      <c r="D349" s="41" t="s">
        <v>383</v>
      </c>
      <c r="E349" s="41" t="s">
        <v>712</v>
      </c>
      <c r="F349" s="87"/>
      <c r="G349" s="84">
        <f>G350</f>
        <v>749</v>
      </c>
      <c r="H349" s="84">
        <f>H350</f>
        <v>749</v>
      </c>
      <c r="I349" s="84">
        <f>I350</f>
        <v>749</v>
      </c>
    </row>
    <row r="350" spans="1:9" ht="43.5" customHeight="1">
      <c r="A350" s="17" t="s">
        <v>392</v>
      </c>
      <c r="B350" s="62">
        <v>817</v>
      </c>
      <c r="C350" s="41" t="s">
        <v>35</v>
      </c>
      <c r="D350" s="41" t="s">
        <v>383</v>
      </c>
      <c r="E350" s="41" t="s">
        <v>712</v>
      </c>
      <c r="F350" s="87" t="s">
        <v>391</v>
      </c>
      <c r="G350" s="84">
        <v>749</v>
      </c>
      <c r="H350" s="84">
        <v>749</v>
      </c>
      <c r="I350" s="84">
        <v>749</v>
      </c>
    </row>
    <row r="351" spans="1:9" ht="23.25" customHeight="1">
      <c r="A351" s="15" t="s">
        <v>630</v>
      </c>
      <c r="B351" s="62">
        <v>817</v>
      </c>
      <c r="C351" s="41" t="s">
        <v>35</v>
      </c>
      <c r="D351" s="41" t="s">
        <v>383</v>
      </c>
      <c r="E351" s="68" t="s">
        <v>592</v>
      </c>
      <c r="F351" s="87"/>
      <c r="G351" s="84">
        <f aca="true" t="shared" si="43" ref="G351:I353">G352</f>
        <v>0</v>
      </c>
      <c r="H351" s="84">
        <f t="shared" si="43"/>
        <v>0</v>
      </c>
      <c r="I351" s="84">
        <f t="shared" si="43"/>
        <v>947.4</v>
      </c>
    </row>
    <row r="352" spans="1:9" ht="23.25" customHeight="1">
      <c r="A352" s="16" t="s">
        <v>554</v>
      </c>
      <c r="B352" s="62">
        <v>817</v>
      </c>
      <c r="C352" s="41" t="s">
        <v>35</v>
      </c>
      <c r="D352" s="41" t="s">
        <v>383</v>
      </c>
      <c r="E352" s="68" t="s">
        <v>635</v>
      </c>
      <c r="F352" s="87"/>
      <c r="G352" s="84">
        <f t="shared" si="43"/>
        <v>0</v>
      </c>
      <c r="H352" s="84">
        <f t="shared" si="43"/>
        <v>0</v>
      </c>
      <c r="I352" s="84">
        <f t="shared" si="43"/>
        <v>947.4</v>
      </c>
    </row>
    <row r="353" spans="1:9" ht="23.25" customHeight="1">
      <c r="A353" s="17" t="s">
        <v>384</v>
      </c>
      <c r="B353" s="62">
        <v>817</v>
      </c>
      <c r="C353" s="41" t="s">
        <v>35</v>
      </c>
      <c r="D353" s="41" t="s">
        <v>383</v>
      </c>
      <c r="E353" s="68" t="s">
        <v>634</v>
      </c>
      <c r="F353" s="87"/>
      <c r="G353" s="84">
        <f t="shared" si="43"/>
        <v>0</v>
      </c>
      <c r="H353" s="84">
        <f t="shared" si="43"/>
        <v>0</v>
      </c>
      <c r="I353" s="84">
        <f t="shared" si="43"/>
        <v>947.4</v>
      </c>
    </row>
    <row r="354" spans="1:9" ht="23.25" customHeight="1">
      <c r="A354" s="17" t="s">
        <v>392</v>
      </c>
      <c r="B354" s="62">
        <v>817</v>
      </c>
      <c r="C354" s="41" t="s">
        <v>35</v>
      </c>
      <c r="D354" s="41" t="s">
        <v>383</v>
      </c>
      <c r="E354" s="68" t="s">
        <v>634</v>
      </c>
      <c r="F354" s="87" t="s">
        <v>391</v>
      </c>
      <c r="G354" s="84">
        <v>0</v>
      </c>
      <c r="H354" s="84">
        <v>0</v>
      </c>
      <c r="I354" s="84">
        <v>947.4</v>
      </c>
    </row>
    <row r="355" spans="1:9" ht="20.25">
      <c r="A355" s="15" t="s">
        <v>75</v>
      </c>
      <c r="B355" s="62">
        <v>817</v>
      </c>
      <c r="C355" s="60" t="s">
        <v>69</v>
      </c>
      <c r="D355" s="61"/>
      <c r="E355" s="41"/>
      <c r="F355" s="87"/>
      <c r="G355" s="82">
        <f>G356+G380+G405+G447</f>
        <v>92990.8</v>
      </c>
      <c r="H355" s="82">
        <f>H356+H380+H405+H447</f>
        <v>22166.8</v>
      </c>
      <c r="I355" s="82">
        <f>I356+I380+I405+I447</f>
        <v>17850.7</v>
      </c>
    </row>
    <row r="356" spans="1:9" ht="20.25">
      <c r="A356" s="15" t="s">
        <v>314</v>
      </c>
      <c r="B356" s="62">
        <v>817</v>
      </c>
      <c r="C356" s="60" t="s">
        <v>69</v>
      </c>
      <c r="D356" s="60" t="s">
        <v>30</v>
      </c>
      <c r="E356" s="41"/>
      <c r="F356" s="87"/>
      <c r="G356" s="82">
        <f>G357+G378</f>
        <v>1100</v>
      </c>
      <c r="H356" s="82">
        <f>H357</f>
        <v>1100</v>
      </c>
      <c r="I356" s="82">
        <f>I357</f>
        <v>1100</v>
      </c>
    </row>
    <row r="357" spans="1:9" ht="20.25">
      <c r="A357" s="17" t="s">
        <v>321</v>
      </c>
      <c r="B357" s="62">
        <v>817</v>
      </c>
      <c r="C357" s="41" t="s">
        <v>69</v>
      </c>
      <c r="D357" s="41" t="s">
        <v>30</v>
      </c>
      <c r="E357" s="41" t="s">
        <v>351</v>
      </c>
      <c r="F357" s="87"/>
      <c r="G357" s="84">
        <f aca="true" t="shared" si="44" ref="G357:I358">G358</f>
        <v>650</v>
      </c>
      <c r="H357" s="82">
        <f t="shared" si="44"/>
        <v>1100</v>
      </c>
      <c r="I357" s="82">
        <f t="shared" si="44"/>
        <v>1100</v>
      </c>
    </row>
    <row r="358" spans="1:9" ht="20.25">
      <c r="A358" s="17" t="s">
        <v>315</v>
      </c>
      <c r="B358" s="62">
        <v>817</v>
      </c>
      <c r="C358" s="41" t="s">
        <v>69</v>
      </c>
      <c r="D358" s="41" t="s">
        <v>30</v>
      </c>
      <c r="E358" s="41" t="s">
        <v>352</v>
      </c>
      <c r="F358" s="87"/>
      <c r="G358" s="84">
        <f t="shared" si="44"/>
        <v>650</v>
      </c>
      <c r="H358" s="82">
        <f t="shared" si="44"/>
        <v>1100</v>
      </c>
      <c r="I358" s="82">
        <f t="shared" si="44"/>
        <v>1100</v>
      </c>
    </row>
    <row r="359" spans="1:10" ht="20.25">
      <c r="A359" s="17" t="s">
        <v>301</v>
      </c>
      <c r="B359" s="62">
        <v>817</v>
      </c>
      <c r="C359" s="41" t="s">
        <v>69</v>
      </c>
      <c r="D359" s="41" t="s">
        <v>30</v>
      </c>
      <c r="E359" s="41" t="s">
        <v>352</v>
      </c>
      <c r="F359" s="87" t="s">
        <v>86</v>
      </c>
      <c r="G359" s="82">
        <v>650</v>
      </c>
      <c r="H359" s="82">
        <v>1100</v>
      </c>
      <c r="I359" s="82">
        <v>1100</v>
      </c>
      <c r="J359" s="12"/>
    </row>
    <row r="360" spans="1:9" ht="48" customHeight="1" hidden="1">
      <c r="A360" s="15" t="s">
        <v>186</v>
      </c>
      <c r="B360" s="62">
        <v>817</v>
      </c>
      <c r="C360" s="41" t="s">
        <v>69</v>
      </c>
      <c r="D360" s="41" t="s">
        <v>30</v>
      </c>
      <c r="E360" s="41" t="s">
        <v>407</v>
      </c>
      <c r="F360" s="87"/>
      <c r="G360" s="82">
        <f>G361+G373</f>
        <v>0</v>
      </c>
      <c r="H360" s="82">
        <f>H361+H373</f>
        <v>0</v>
      </c>
      <c r="I360" s="82">
        <f>I361+I373</f>
        <v>0</v>
      </c>
    </row>
    <row r="361" spans="1:9" ht="41.25" customHeight="1" hidden="1">
      <c r="A361" s="16" t="s">
        <v>411</v>
      </c>
      <c r="B361" s="62">
        <v>817</v>
      </c>
      <c r="C361" s="41" t="s">
        <v>69</v>
      </c>
      <c r="D361" s="41" t="s">
        <v>30</v>
      </c>
      <c r="E361" s="41" t="s">
        <v>0</v>
      </c>
      <c r="F361" s="87"/>
      <c r="G361" s="82">
        <f>G364</f>
        <v>0</v>
      </c>
      <c r="H361" s="82">
        <f>H364</f>
        <v>0</v>
      </c>
      <c r="I361" s="82">
        <f>I364</f>
        <v>0</v>
      </c>
    </row>
    <row r="362" spans="1:9" ht="27" customHeight="1" hidden="1">
      <c r="A362" s="17" t="s">
        <v>192</v>
      </c>
      <c r="B362" s="62">
        <v>817</v>
      </c>
      <c r="C362" s="41" t="s">
        <v>69</v>
      </c>
      <c r="D362" s="41" t="s">
        <v>30</v>
      </c>
      <c r="E362" s="41"/>
      <c r="F362" s="87"/>
      <c r="G362" s="82"/>
      <c r="H362" s="82"/>
      <c r="I362" s="82"/>
    </row>
    <row r="363" spans="1:9" ht="27.75" customHeight="1" hidden="1">
      <c r="A363" s="17" t="s">
        <v>328</v>
      </c>
      <c r="B363" s="62">
        <v>817</v>
      </c>
      <c r="C363" s="41"/>
      <c r="D363" s="41"/>
      <c r="E363" s="41"/>
      <c r="F363" s="87"/>
      <c r="G363" s="82"/>
      <c r="H363" s="82"/>
      <c r="I363" s="82"/>
    </row>
    <row r="364" spans="1:9" ht="24.75" customHeight="1" hidden="1">
      <c r="A364" s="17" t="s">
        <v>409</v>
      </c>
      <c r="B364" s="62">
        <v>817</v>
      </c>
      <c r="C364" s="41" t="s">
        <v>69</v>
      </c>
      <c r="D364" s="41" t="s">
        <v>30</v>
      </c>
      <c r="E364" s="41" t="s">
        <v>410</v>
      </c>
      <c r="F364" s="87"/>
      <c r="G364" s="82">
        <f>G365</f>
        <v>0</v>
      </c>
      <c r="H364" s="82">
        <f>H365</f>
        <v>0</v>
      </c>
      <c r="I364" s="82">
        <f>I365</f>
        <v>0</v>
      </c>
    </row>
    <row r="365" spans="1:9" ht="27.75" customHeight="1" hidden="1">
      <c r="A365" s="17" t="s">
        <v>301</v>
      </c>
      <c r="B365" s="62">
        <v>817</v>
      </c>
      <c r="C365" s="41" t="s">
        <v>69</v>
      </c>
      <c r="D365" s="41" t="s">
        <v>30</v>
      </c>
      <c r="E365" s="41" t="s">
        <v>410</v>
      </c>
      <c r="F365" s="87" t="s">
        <v>86</v>
      </c>
      <c r="G365" s="82">
        <v>0</v>
      </c>
      <c r="H365" s="82">
        <v>0</v>
      </c>
      <c r="I365" s="82">
        <v>0</v>
      </c>
    </row>
    <row r="366" spans="1:9" ht="42.75" customHeight="1" hidden="1">
      <c r="A366" s="15" t="s">
        <v>193</v>
      </c>
      <c r="B366" s="62">
        <v>817</v>
      </c>
      <c r="C366" s="41" t="s">
        <v>69</v>
      </c>
      <c r="D366" s="41" t="s">
        <v>30</v>
      </c>
      <c r="E366" s="41" t="s">
        <v>194</v>
      </c>
      <c r="F366" s="87"/>
      <c r="G366" s="82" t="e">
        <f>G367+#REF!</f>
        <v>#REF!</v>
      </c>
      <c r="H366" s="82" t="e">
        <f>H367+#REF!</f>
        <v>#REF!</v>
      </c>
      <c r="I366" s="82" t="e">
        <f>I367+#REF!</f>
        <v>#REF!</v>
      </c>
    </row>
    <row r="367" spans="1:9" ht="41.25" customHeight="1" hidden="1">
      <c r="A367" s="16" t="s">
        <v>199</v>
      </c>
      <c r="B367" s="62">
        <v>817</v>
      </c>
      <c r="C367" s="41" t="s">
        <v>69</v>
      </c>
      <c r="D367" s="41" t="s">
        <v>30</v>
      </c>
      <c r="E367" s="41" t="s">
        <v>195</v>
      </c>
      <c r="F367" s="87"/>
      <c r="G367" s="82">
        <f>G368+G370</f>
        <v>0</v>
      </c>
      <c r="H367" s="82">
        <f>H368+H370</f>
        <v>0</v>
      </c>
      <c r="I367" s="82">
        <f>I368+I370</f>
        <v>0</v>
      </c>
    </row>
    <row r="368" spans="1:9" ht="62.25" customHeight="1" hidden="1">
      <c r="A368" s="17" t="s">
        <v>192</v>
      </c>
      <c r="B368" s="62">
        <v>817</v>
      </c>
      <c r="C368" s="41" t="s">
        <v>69</v>
      </c>
      <c r="D368" s="41" t="s">
        <v>30</v>
      </c>
      <c r="E368" s="41" t="s">
        <v>196</v>
      </c>
      <c r="F368" s="87"/>
      <c r="G368" s="82">
        <f>G369</f>
        <v>0</v>
      </c>
      <c r="H368" s="82">
        <f>H369</f>
        <v>0</v>
      </c>
      <c r="I368" s="82">
        <f>I369</f>
        <v>0</v>
      </c>
    </row>
    <row r="369" spans="1:9" ht="35.25" customHeight="1" hidden="1">
      <c r="A369" s="17" t="s">
        <v>328</v>
      </c>
      <c r="B369" s="62">
        <v>817</v>
      </c>
      <c r="C369" s="41" t="s">
        <v>69</v>
      </c>
      <c r="D369" s="41" t="s">
        <v>30</v>
      </c>
      <c r="E369" s="41" t="s">
        <v>196</v>
      </c>
      <c r="F369" s="87" t="s">
        <v>329</v>
      </c>
      <c r="G369" s="82">
        <v>0</v>
      </c>
      <c r="H369" s="82">
        <v>0</v>
      </c>
      <c r="I369" s="82">
        <v>0</v>
      </c>
    </row>
    <row r="370" spans="1:9" ht="39" customHeight="1" hidden="1">
      <c r="A370" s="17" t="s">
        <v>197</v>
      </c>
      <c r="B370" s="62">
        <v>817</v>
      </c>
      <c r="C370" s="41" t="s">
        <v>69</v>
      </c>
      <c r="D370" s="41" t="s">
        <v>30</v>
      </c>
      <c r="E370" s="41" t="s">
        <v>198</v>
      </c>
      <c r="F370" s="87"/>
      <c r="G370" s="82">
        <f>G371+G372</f>
        <v>0</v>
      </c>
      <c r="H370" s="82">
        <f>H371+H372</f>
        <v>0</v>
      </c>
      <c r="I370" s="82">
        <f>I371+I372</f>
        <v>0</v>
      </c>
    </row>
    <row r="371" spans="1:9" ht="25.5" customHeight="1" hidden="1">
      <c r="A371" s="17" t="s">
        <v>301</v>
      </c>
      <c r="B371" s="62">
        <v>817</v>
      </c>
      <c r="C371" s="41" t="s">
        <v>69</v>
      </c>
      <c r="D371" s="41" t="s">
        <v>30</v>
      </c>
      <c r="E371" s="41" t="s">
        <v>198</v>
      </c>
      <c r="F371" s="87" t="s">
        <v>86</v>
      </c>
      <c r="G371" s="82">
        <v>0</v>
      </c>
      <c r="H371" s="82">
        <v>0</v>
      </c>
      <c r="I371" s="82">
        <v>0</v>
      </c>
    </row>
    <row r="372" spans="1:9" ht="33" customHeight="1" hidden="1">
      <c r="A372" s="17" t="s">
        <v>328</v>
      </c>
      <c r="B372" s="62">
        <v>817</v>
      </c>
      <c r="C372" s="41" t="s">
        <v>69</v>
      </c>
      <c r="D372" s="41" t="s">
        <v>30</v>
      </c>
      <c r="E372" s="41" t="s">
        <v>198</v>
      </c>
      <c r="F372" s="87" t="s">
        <v>329</v>
      </c>
      <c r="G372" s="82">
        <v>0</v>
      </c>
      <c r="H372" s="82">
        <v>0</v>
      </c>
      <c r="I372" s="82">
        <v>0</v>
      </c>
    </row>
    <row r="373" spans="1:9" ht="30" customHeight="1" hidden="1">
      <c r="A373" s="15" t="s">
        <v>212</v>
      </c>
      <c r="B373" s="62">
        <v>817</v>
      </c>
      <c r="C373" s="41" t="s">
        <v>69</v>
      </c>
      <c r="D373" s="41" t="s">
        <v>30</v>
      </c>
      <c r="E373" s="41" t="s">
        <v>210</v>
      </c>
      <c r="F373" s="87"/>
      <c r="G373" s="82">
        <f>G376</f>
        <v>0</v>
      </c>
      <c r="H373" s="82">
        <f>H376</f>
        <v>0</v>
      </c>
      <c r="I373" s="82">
        <f>I376</f>
        <v>0</v>
      </c>
    </row>
    <row r="374" spans="1:9" ht="29.25" customHeight="1" hidden="1">
      <c r="A374" s="17" t="s">
        <v>205</v>
      </c>
      <c r="B374" s="62">
        <v>817</v>
      </c>
      <c r="C374" s="41" t="s">
        <v>69</v>
      </c>
      <c r="D374" s="41" t="s">
        <v>30</v>
      </c>
      <c r="E374" s="41" t="s">
        <v>206</v>
      </c>
      <c r="F374" s="87"/>
      <c r="G374" s="82">
        <f>G375</f>
        <v>0</v>
      </c>
      <c r="H374" s="82">
        <f>H375</f>
        <v>0</v>
      </c>
      <c r="I374" s="82">
        <f>I375</f>
        <v>0</v>
      </c>
    </row>
    <row r="375" spans="1:9" ht="30.75" customHeight="1" hidden="1">
      <c r="A375" s="17" t="s">
        <v>301</v>
      </c>
      <c r="B375" s="62">
        <v>817</v>
      </c>
      <c r="C375" s="41" t="s">
        <v>69</v>
      </c>
      <c r="D375" s="41" t="s">
        <v>30</v>
      </c>
      <c r="E375" s="41" t="s">
        <v>206</v>
      </c>
      <c r="F375" s="87" t="s">
        <v>86</v>
      </c>
      <c r="G375" s="82">
        <v>0</v>
      </c>
      <c r="H375" s="82">
        <v>0</v>
      </c>
      <c r="I375" s="82">
        <v>0</v>
      </c>
    </row>
    <row r="376" spans="1:9" ht="25.5" customHeight="1" hidden="1">
      <c r="A376" s="17" t="s">
        <v>208</v>
      </c>
      <c r="B376" s="62">
        <v>817</v>
      </c>
      <c r="C376" s="41" t="s">
        <v>69</v>
      </c>
      <c r="D376" s="41" t="s">
        <v>30</v>
      </c>
      <c r="E376" s="41" t="s">
        <v>211</v>
      </c>
      <c r="F376" s="87"/>
      <c r="G376" s="82">
        <f>G377</f>
        <v>0</v>
      </c>
      <c r="H376" s="82">
        <f>H377</f>
        <v>0</v>
      </c>
      <c r="I376" s="82">
        <f>I377</f>
        <v>0</v>
      </c>
    </row>
    <row r="377" spans="1:9" ht="21.75" customHeight="1" hidden="1">
      <c r="A377" s="17" t="s">
        <v>110</v>
      </c>
      <c r="B377" s="62">
        <v>817</v>
      </c>
      <c r="C377" s="41" t="s">
        <v>69</v>
      </c>
      <c r="D377" s="41" t="s">
        <v>30</v>
      </c>
      <c r="E377" s="41" t="s">
        <v>211</v>
      </c>
      <c r="F377" s="87" t="s">
        <v>111</v>
      </c>
      <c r="G377" s="82">
        <v>0</v>
      </c>
      <c r="H377" s="82">
        <v>0</v>
      </c>
      <c r="I377" s="82">
        <v>0</v>
      </c>
    </row>
    <row r="378" spans="1:9" ht="21.75" customHeight="1">
      <c r="A378" s="17" t="s">
        <v>672</v>
      </c>
      <c r="B378" s="62">
        <v>817</v>
      </c>
      <c r="C378" s="41" t="s">
        <v>69</v>
      </c>
      <c r="D378" s="41" t="s">
        <v>30</v>
      </c>
      <c r="E378" s="41" t="s">
        <v>673</v>
      </c>
      <c r="F378" s="87"/>
      <c r="G378" s="82">
        <f>G379</f>
        <v>450</v>
      </c>
      <c r="H378" s="82">
        <f>H379</f>
        <v>0</v>
      </c>
      <c r="I378" s="82">
        <f>I379</f>
        <v>0</v>
      </c>
    </row>
    <row r="379" spans="1:9" ht="21.75" customHeight="1">
      <c r="A379" s="17" t="s">
        <v>301</v>
      </c>
      <c r="B379" s="62">
        <v>817</v>
      </c>
      <c r="C379" s="41" t="s">
        <v>69</v>
      </c>
      <c r="D379" s="41" t="s">
        <v>30</v>
      </c>
      <c r="E379" s="41" t="s">
        <v>673</v>
      </c>
      <c r="F379" s="87" t="s">
        <v>86</v>
      </c>
      <c r="G379" s="82">
        <v>450</v>
      </c>
      <c r="H379" s="82">
        <v>0</v>
      </c>
      <c r="I379" s="82">
        <v>0</v>
      </c>
    </row>
    <row r="380" spans="1:9" ht="21.75" customHeight="1">
      <c r="A380" s="15" t="s">
        <v>375</v>
      </c>
      <c r="B380" s="62">
        <v>817</v>
      </c>
      <c r="C380" s="60" t="s">
        <v>69</v>
      </c>
      <c r="D380" s="60" t="s">
        <v>32</v>
      </c>
      <c r="E380" s="41"/>
      <c r="F380" s="87"/>
      <c r="G380" s="82">
        <f>G381+G393</f>
        <v>12357</v>
      </c>
      <c r="H380" s="82">
        <f>H381+H393</f>
        <v>2184</v>
      </c>
      <c r="I380" s="82">
        <f>I381+I393</f>
        <v>700</v>
      </c>
    </row>
    <row r="381" spans="1:10" ht="44.25" customHeight="1">
      <c r="A381" s="15" t="s">
        <v>416</v>
      </c>
      <c r="B381" s="62">
        <v>817</v>
      </c>
      <c r="C381" s="41" t="s">
        <v>69</v>
      </c>
      <c r="D381" s="41" t="s">
        <v>32</v>
      </c>
      <c r="E381" s="41" t="s">
        <v>407</v>
      </c>
      <c r="F381" s="87"/>
      <c r="G381" s="82">
        <f>G382</f>
        <v>11381.9</v>
      </c>
      <c r="H381" s="82">
        <f>H382</f>
        <v>1484</v>
      </c>
      <c r="I381" s="82">
        <f>I382</f>
        <v>0</v>
      </c>
      <c r="J381" s="4"/>
    </row>
    <row r="382" spans="1:10" ht="44.25" customHeight="1">
      <c r="A382" s="16" t="s">
        <v>461</v>
      </c>
      <c r="B382" s="62">
        <v>817</v>
      </c>
      <c r="C382" s="41" t="s">
        <v>69</v>
      </c>
      <c r="D382" s="41" t="s">
        <v>32</v>
      </c>
      <c r="E382" s="41" t="s">
        <v>204</v>
      </c>
      <c r="F382" s="87"/>
      <c r="G382" s="84">
        <f>G383+G386+G391</f>
        <v>11381.9</v>
      </c>
      <c r="H382" s="84">
        <f>H383+H386+H391</f>
        <v>1484</v>
      </c>
      <c r="I382" s="84">
        <f>I383+I386+I391</f>
        <v>0</v>
      </c>
      <c r="J382" s="4"/>
    </row>
    <row r="383" spans="1:10" ht="44.25" customHeight="1">
      <c r="A383" s="17" t="s">
        <v>162</v>
      </c>
      <c r="B383" s="62">
        <v>817</v>
      </c>
      <c r="C383" s="41" t="s">
        <v>69</v>
      </c>
      <c r="D383" s="41" t="s">
        <v>32</v>
      </c>
      <c r="E383" s="41" t="s">
        <v>605</v>
      </c>
      <c r="F383" s="87"/>
      <c r="G383" s="84">
        <f>G384+G385</f>
        <v>1700</v>
      </c>
      <c r="H383" s="84">
        <f>H384+H385</f>
        <v>1484</v>
      </c>
      <c r="I383" s="84">
        <f>I384+I385</f>
        <v>0</v>
      </c>
      <c r="J383" s="4"/>
    </row>
    <row r="384" spans="1:10" ht="44.25" customHeight="1">
      <c r="A384" s="17" t="s">
        <v>106</v>
      </c>
      <c r="B384" s="62">
        <v>817</v>
      </c>
      <c r="C384" s="41" t="s">
        <v>69</v>
      </c>
      <c r="D384" s="41" t="s">
        <v>32</v>
      </c>
      <c r="E384" s="41" t="s">
        <v>605</v>
      </c>
      <c r="F384" s="87" t="s">
        <v>86</v>
      </c>
      <c r="G384" s="84">
        <v>1008</v>
      </c>
      <c r="H384" s="84">
        <v>1484</v>
      </c>
      <c r="I384" s="84">
        <v>0</v>
      </c>
      <c r="J384" s="4"/>
    </row>
    <row r="385" spans="1:10" ht="44.25" customHeight="1">
      <c r="A385" s="17" t="s">
        <v>328</v>
      </c>
      <c r="B385" s="62">
        <v>817</v>
      </c>
      <c r="C385" s="41" t="s">
        <v>69</v>
      </c>
      <c r="D385" s="41" t="s">
        <v>32</v>
      </c>
      <c r="E385" s="41" t="s">
        <v>605</v>
      </c>
      <c r="F385" s="87" t="s">
        <v>329</v>
      </c>
      <c r="G385" s="84">
        <v>692</v>
      </c>
      <c r="H385" s="84">
        <v>0</v>
      </c>
      <c r="I385" s="84">
        <v>0</v>
      </c>
      <c r="J385" s="4"/>
    </row>
    <row r="386" spans="1:10" ht="44.25" customHeight="1">
      <c r="A386" s="17" t="s">
        <v>162</v>
      </c>
      <c r="B386" s="62">
        <v>817</v>
      </c>
      <c r="C386" s="41" t="s">
        <v>69</v>
      </c>
      <c r="D386" s="41" t="s">
        <v>32</v>
      </c>
      <c r="E386" s="41" t="s">
        <v>462</v>
      </c>
      <c r="F386" s="87"/>
      <c r="G386" s="84">
        <f>G387</f>
        <v>8973.5</v>
      </c>
      <c r="H386" s="84">
        <f>H387</f>
        <v>0</v>
      </c>
      <c r="I386" s="84">
        <f>I387</f>
        <v>0</v>
      </c>
      <c r="J386" s="4"/>
    </row>
    <row r="387" spans="1:10" ht="44.25" customHeight="1">
      <c r="A387" s="17" t="s">
        <v>106</v>
      </c>
      <c r="B387" s="62">
        <v>817</v>
      </c>
      <c r="C387" s="41" t="s">
        <v>69</v>
      </c>
      <c r="D387" s="41" t="s">
        <v>32</v>
      </c>
      <c r="E387" s="41" t="s">
        <v>462</v>
      </c>
      <c r="F387" s="87" t="s">
        <v>86</v>
      </c>
      <c r="G387" s="84">
        <v>8973.5</v>
      </c>
      <c r="H387" s="84">
        <v>0</v>
      </c>
      <c r="I387" s="84">
        <v>0</v>
      </c>
      <c r="J387" s="4"/>
    </row>
    <row r="388" spans="1:10" ht="42" customHeight="1" hidden="1">
      <c r="A388" s="17" t="s">
        <v>392</v>
      </c>
      <c r="B388" s="62">
        <v>817</v>
      </c>
      <c r="C388" s="69" t="s">
        <v>69</v>
      </c>
      <c r="D388" s="69" t="s">
        <v>32</v>
      </c>
      <c r="E388" s="69" t="s">
        <v>7</v>
      </c>
      <c r="F388" s="87" t="s">
        <v>391</v>
      </c>
      <c r="G388" s="84">
        <v>0</v>
      </c>
      <c r="H388" s="82">
        <v>0</v>
      </c>
      <c r="I388" s="82">
        <v>0</v>
      </c>
      <c r="J388" s="4"/>
    </row>
    <row r="389" spans="1:10" ht="24.75" customHeight="1" hidden="1">
      <c r="A389" s="17"/>
      <c r="B389" s="62">
        <v>817</v>
      </c>
      <c r="C389" s="41"/>
      <c r="D389" s="41"/>
      <c r="E389" s="41"/>
      <c r="F389" s="87"/>
      <c r="G389" s="84"/>
      <c r="H389" s="82"/>
      <c r="I389" s="82"/>
      <c r="J389" s="4"/>
    </row>
    <row r="390" spans="1:10" ht="23.25" customHeight="1" hidden="1">
      <c r="A390" s="17"/>
      <c r="B390" s="62">
        <v>817</v>
      </c>
      <c r="C390" s="41"/>
      <c r="D390" s="41"/>
      <c r="E390" s="41"/>
      <c r="F390" s="87"/>
      <c r="G390" s="84"/>
      <c r="H390" s="82"/>
      <c r="I390" s="82"/>
      <c r="J390" s="4"/>
    </row>
    <row r="391" spans="1:10" ht="23.25" customHeight="1">
      <c r="A391" s="17" t="s">
        <v>679</v>
      </c>
      <c r="B391" s="62">
        <v>817</v>
      </c>
      <c r="C391" s="41" t="s">
        <v>69</v>
      </c>
      <c r="D391" s="41" t="s">
        <v>32</v>
      </c>
      <c r="E391" s="41" t="s">
        <v>682</v>
      </c>
      <c r="F391" s="87"/>
      <c r="G391" s="84">
        <f>G392</f>
        <v>708.4</v>
      </c>
      <c r="H391" s="82">
        <f>H392</f>
        <v>0</v>
      </c>
      <c r="I391" s="82">
        <f>I392</f>
        <v>0</v>
      </c>
      <c r="J391" s="4"/>
    </row>
    <row r="392" spans="1:10" ht="23.25" customHeight="1">
      <c r="A392" s="17" t="s">
        <v>106</v>
      </c>
      <c r="B392" s="62">
        <v>817</v>
      </c>
      <c r="C392" s="41" t="s">
        <v>69</v>
      </c>
      <c r="D392" s="41" t="s">
        <v>32</v>
      </c>
      <c r="E392" s="41" t="s">
        <v>682</v>
      </c>
      <c r="F392" s="87" t="s">
        <v>86</v>
      </c>
      <c r="G392" s="84">
        <v>708.4</v>
      </c>
      <c r="H392" s="82">
        <v>0</v>
      </c>
      <c r="I392" s="82">
        <v>0</v>
      </c>
      <c r="J392" s="4"/>
    </row>
    <row r="393" spans="1:10" ht="40.5" customHeight="1">
      <c r="A393" s="15" t="s">
        <v>263</v>
      </c>
      <c r="B393" s="62">
        <v>817</v>
      </c>
      <c r="C393" s="41" t="s">
        <v>69</v>
      </c>
      <c r="D393" s="41" t="s">
        <v>32</v>
      </c>
      <c r="E393" s="41" t="s">
        <v>233</v>
      </c>
      <c r="F393" s="87"/>
      <c r="G393" s="84">
        <f>G394</f>
        <v>975.1</v>
      </c>
      <c r="H393" s="82">
        <f>H394</f>
        <v>700</v>
      </c>
      <c r="I393" s="82">
        <f>I394</f>
        <v>700</v>
      </c>
      <c r="J393" s="4"/>
    </row>
    <row r="394" spans="1:10" ht="24.75" customHeight="1">
      <c r="A394" s="16" t="s">
        <v>289</v>
      </c>
      <c r="B394" s="62">
        <v>817</v>
      </c>
      <c r="C394" s="41" t="s">
        <v>69</v>
      </c>
      <c r="D394" s="41" t="s">
        <v>32</v>
      </c>
      <c r="E394" s="41" t="s">
        <v>290</v>
      </c>
      <c r="F394" s="87"/>
      <c r="G394" s="84">
        <f>G395+G402</f>
        <v>975.1</v>
      </c>
      <c r="H394" s="84">
        <f>H395+H402</f>
        <v>700</v>
      </c>
      <c r="I394" s="84">
        <f>I395+I402</f>
        <v>700</v>
      </c>
      <c r="J394" s="4"/>
    </row>
    <row r="395" spans="1:10" ht="54.75" customHeight="1">
      <c r="A395" s="30" t="s">
        <v>553</v>
      </c>
      <c r="B395" s="62">
        <v>817</v>
      </c>
      <c r="C395" s="41" t="s">
        <v>69</v>
      </c>
      <c r="D395" s="41" t="s">
        <v>32</v>
      </c>
      <c r="E395" s="41" t="s">
        <v>291</v>
      </c>
      <c r="F395" s="87"/>
      <c r="G395" s="84">
        <f>G396</f>
        <v>800</v>
      </c>
      <c r="H395" s="82">
        <f>H396</f>
        <v>700</v>
      </c>
      <c r="I395" s="82">
        <f>I396</f>
        <v>700</v>
      </c>
      <c r="J395" s="4"/>
    </row>
    <row r="396" spans="1:10" ht="37.5" customHeight="1">
      <c r="A396" s="17" t="s">
        <v>379</v>
      </c>
      <c r="B396" s="62">
        <v>817</v>
      </c>
      <c r="C396" s="41" t="s">
        <v>69</v>
      </c>
      <c r="D396" s="41" t="s">
        <v>32</v>
      </c>
      <c r="E396" s="41" t="s">
        <v>292</v>
      </c>
      <c r="F396" s="87"/>
      <c r="G396" s="84">
        <f>G397+G401</f>
        <v>800</v>
      </c>
      <c r="H396" s="84">
        <f>H397+H401</f>
        <v>700</v>
      </c>
      <c r="I396" s="84">
        <f>I397+I401</f>
        <v>700</v>
      </c>
      <c r="J396" s="4"/>
    </row>
    <row r="397" spans="1:10" ht="24.75" customHeight="1">
      <c r="A397" s="17" t="s">
        <v>106</v>
      </c>
      <c r="B397" s="62">
        <v>817</v>
      </c>
      <c r="C397" s="41" t="s">
        <v>69</v>
      </c>
      <c r="D397" s="41" t="s">
        <v>32</v>
      </c>
      <c r="E397" s="41" t="s">
        <v>292</v>
      </c>
      <c r="F397" s="87" t="s">
        <v>86</v>
      </c>
      <c r="G397" s="82">
        <v>194.9</v>
      </c>
      <c r="H397" s="82">
        <v>700</v>
      </c>
      <c r="I397" s="82">
        <v>700</v>
      </c>
      <c r="J397" s="4"/>
    </row>
    <row r="398" spans="1:10" ht="24.75" customHeight="1" hidden="1">
      <c r="A398" s="15" t="s">
        <v>288</v>
      </c>
      <c r="B398" s="62">
        <v>817</v>
      </c>
      <c r="C398" s="41" t="s">
        <v>69</v>
      </c>
      <c r="D398" s="41" t="s">
        <v>32</v>
      </c>
      <c r="E398" s="41"/>
      <c r="F398" s="87"/>
      <c r="G398" s="82"/>
      <c r="H398" s="82"/>
      <c r="I398" s="82"/>
      <c r="J398" s="4"/>
    </row>
    <row r="399" spans="1:10" ht="24.75" customHeight="1" hidden="1">
      <c r="A399" s="17"/>
      <c r="B399" s="62">
        <v>817</v>
      </c>
      <c r="C399" s="41"/>
      <c r="D399" s="41"/>
      <c r="E399" s="41"/>
      <c r="F399" s="87"/>
      <c r="G399" s="82"/>
      <c r="H399" s="82"/>
      <c r="I399" s="82"/>
      <c r="J399" s="4"/>
    </row>
    <row r="400" spans="1:10" ht="24.75" customHeight="1" hidden="1">
      <c r="A400" s="17"/>
      <c r="B400" s="62">
        <v>817</v>
      </c>
      <c r="C400" s="41"/>
      <c r="D400" s="41"/>
      <c r="E400" s="41"/>
      <c r="F400" s="87"/>
      <c r="G400" s="82"/>
      <c r="H400" s="82"/>
      <c r="I400" s="82"/>
      <c r="J400" s="4"/>
    </row>
    <row r="401" spans="1:10" ht="24.75" customHeight="1">
      <c r="A401" s="17" t="s">
        <v>328</v>
      </c>
      <c r="B401" s="62">
        <v>817</v>
      </c>
      <c r="C401" s="41" t="s">
        <v>69</v>
      </c>
      <c r="D401" s="41" t="s">
        <v>32</v>
      </c>
      <c r="E401" s="41" t="s">
        <v>292</v>
      </c>
      <c r="F401" s="87" t="s">
        <v>329</v>
      </c>
      <c r="G401" s="82">
        <v>605.1</v>
      </c>
      <c r="H401" s="82">
        <v>0</v>
      </c>
      <c r="I401" s="82">
        <v>0</v>
      </c>
      <c r="J401" s="4"/>
    </row>
    <row r="402" spans="1:10" ht="24.75" customHeight="1">
      <c r="A402" s="30" t="s">
        <v>678</v>
      </c>
      <c r="B402" s="62">
        <v>817</v>
      </c>
      <c r="C402" s="41" t="s">
        <v>69</v>
      </c>
      <c r="D402" s="41" t="s">
        <v>32</v>
      </c>
      <c r="E402" s="41" t="s">
        <v>681</v>
      </c>
      <c r="F402" s="87"/>
      <c r="G402" s="82">
        <f aca="true" t="shared" si="45" ref="G402:I403">G403</f>
        <v>175.1</v>
      </c>
      <c r="H402" s="82">
        <f t="shared" si="45"/>
        <v>0</v>
      </c>
      <c r="I402" s="82">
        <f t="shared" si="45"/>
        <v>0</v>
      </c>
      <c r="J402" s="4"/>
    </row>
    <row r="403" spans="1:10" ht="24.75" customHeight="1">
      <c r="A403" s="17" t="s">
        <v>679</v>
      </c>
      <c r="B403" s="62">
        <v>817</v>
      </c>
      <c r="C403" s="41" t="s">
        <v>69</v>
      </c>
      <c r="D403" s="41" t="s">
        <v>32</v>
      </c>
      <c r="E403" s="41" t="s">
        <v>680</v>
      </c>
      <c r="F403" s="87"/>
      <c r="G403" s="84">
        <f t="shared" si="45"/>
        <v>175.1</v>
      </c>
      <c r="H403" s="82">
        <f t="shared" si="45"/>
        <v>0</v>
      </c>
      <c r="I403" s="82">
        <f t="shared" si="45"/>
        <v>0</v>
      </c>
      <c r="J403" s="4"/>
    </row>
    <row r="404" spans="1:10" ht="24.75" customHeight="1">
      <c r="A404" s="17" t="s">
        <v>106</v>
      </c>
      <c r="B404" s="62">
        <v>817</v>
      </c>
      <c r="C404" s="41" t="s">
        <v>69</v>
      </c>
      <c r="D404" s="41" t="s">
        <v>32</v>
      </c>
      <c r="E404" s="41" t="s">
        <v>680</v>
      </c>
      <c r="F404" s="87" t="s">
        <v>86</v>
      </c>
      <c r="G404" s="84">
        <v>175.1</v>
      </c>
      <c r="H404" s="82">
        <v>0</v>
      </c>
      <c r="I404" s="82">
        <v>0</v>
      </c>
      <c r="J404" s="4"/>
    </row>
    <row r="405" spans="1:9" ht="21" customHeight="1">
      <c r="A405" s="15" t="s">
        <v>393</v>
      </c>
      <c r="B405" s="62">
        <v>817</v>
      </c>
      <c r="C405" s="60" t="s">
        <v>69</v>
      </c>
      <c r="D405" s="60" t="s">
        <v>39</v>
      </c>
      <c r="E405" s="41"/>
      <c r="F405" s="87"/>
      <c r="G405" s="84">
        <f>G406+G412+G435+G442</f>
        <v>40370.5</v>
      </c>
      <c r="H405" s="82">
        <f>H406+H412+H435+H442</f>
        <v>18382.8</v>
      </c>
      <c r="I405" s="82">
        <f>I406+I412+I435+I442+I428</f>
        <v>16050.7</v>
      </c>
    </row>
    <row r="406" spans="1:9" ht="48.75" customHeight="1">
      <c r="A406" s="15" t="s">
        <v>109</v>
      </c>
      <c r="B406" s="62">
        <v>817</v>
      </c>
      <c r="C406" s="41" t="s">
        <v>69</v>
      </c>
      <c r="D406" s="41" t="s">
        <v>39</v>
      </c>
      <c r="E406" s="41" t="s">
        <v>394</v>
      </c>
      <c r="F406" s="87"/>
      <c r="G406" s="84">
        <f>G407</f>
        <v>4560.4</v>
      </c>
      <c r="H406" s="82">
        <f>H407</f>
        <v>0</v>
      </c>
      <c r="I406" s="82">
        <f>I407</f>
        <v>0</v>
      </c>
    </row>
    <row r="407" spans="1:9" ht="57" customHeight="1">
      <c r="A407" s="39" t="s">
        <v>443</v>
      </c>
      <c r="B407" s="62">
        <v>817</v>
      </c>
      <c r="C407" s="41" t="s">
        <v>69</v>
      </c>
      <c r="D407" s="41" t="s">
        <v>39</v>
      </c>
      <c r="E407" s="41" t="s">
        <v>396</v>
      </c>
      <c r="F407" s="87"/>
      <c r="G407" s="84">
        <f>G408+G410</f>
        <v>4560.4</v>
      </c>
      <c r="H407" s="84">
        <f>H408+H410</f>
        <v>0</v>
      </c>
      <c r="I407" s="84">
        <f>I408+I410</f>
        <v>0</v>
      </c>
    </row>
    <row r="408" spans="1:9" ht="21.75" customHeight="1">
      <c r="A408" s="17" t="s">
        <v>606</v>
      </c>
      <c r="B408" s="62">
        <v>817</v>
      </c>
      <c r="C408" s="41" t="s">
        <v>69</v>
      </c>
      <c r="D408" s="41" t="s">
        <v>39</v>
      </c>
      <c r="E408" s="41" t="s">
        <v>607</v>
      </c>
      <c r="F408" s="87"/>
      <c r="G408" s="84">
        <f>G409</f>
        <v>2527.2</v>
      </c>
      <c r="H408" s="82">
        <f>H409</f>
        <v>0</v>
      </c>
      <c r="I408" s="82">
        <f>I409</f>
        <v>0</v>
      </c>
    </row>
    <row r="409" spans="1:10" ht="23.25" customHeight="1">
      <c r="A409" s="17" t="s">
        <v>301</v>
      </c>
      <c r="B409" s="62">
        <v>817</v>
      </c>
      <c r="C409" s="41" t="s">
        <v>69</v>
      </c>
      <c r="D409" s="41" t="s">
        <v>39</v>
      </c>
      <c r="E409" s="41" t="s">
        <v>607</v>
      </c>
      <c r="F409" s="87" t="s">
        <v>86</v>
      </c>
      <c r="G409" s="84">
        <v>2527.2</v>
      </c>
      <c r="H409" s="82">
        <v>0</v>
      </c>
      <c r="I409" s="82">
        <v>0</v>
      </c>
      <c r="J409" s="12"/>
    </row>
    <row r="410" spans="1:10" ht="23.25" customHeight="1">
      <c r="A410" s="17" t="s">
        <v>395</v>
      </c>
      <c r="B410" s="62">
        <v>817</v>
      </c>
      <c r="C410" s="41" t="s">
        <v>69</v>
      </c>
      <c r="D410" s="41" t="s">
        <v>39</v>
      </c>
      <c r="E410" s="41" t="s">
        <v>15</v>
      </c>
      <c r="F410" s="87"/>
      <c r="G410" s="84">
        <f>G411</f>
        <v>2033.2</v>
      </c>
      <c r="H410" s="84">
        <f>H411</f>
        <v>0</v>
      </c>
      <c r="I410" s="84">
        <f>I411</f>
        <v>0</v>
      </c>
      <c r="J410" s="12"/>
    </row>
    <row r="411" spans="1:10" ht="23.25" customHeight="1">
      <c r="A411" s="17" t="s">
        <v>301</v>
      </c>
      <c r="B411" s="62">
        <v>817</v>
      </c>
      <c r="C411" s="41" t="s">
        <v>69</v>
      </c>
      <c r="D411" s="41" t="s">
        <v>39</v>
      </c>
      <c r="E411" s="41" t="s">
        <v>15</v>
      </c>
      <c r="F411" s="87" t="s">
        <v>86</v>
      </c>
      <c r="G411" s="84">
        <v>2033.2</v>
      </c>
      <c r="H411" s="84">
        <v>0</v>
      </c>
      <c r="I411" s="84">
        <v>0</v>
      </c>
      <c r="J411" s="12"/>
    </row>
    <row r="412" spans="1:10" ht="46.5" customHeight="1">
      <c r="A412" s="15" t="s">
        <v>97</v>
      </c>
      <c r="B412" s="62">
        <v>817</v>
      </c>
      <c r="C412" s="41" t="s">
        <v>69</v>
      </c>
      <c r="D412" s="41" t="s">
        <v>39</v>
      </c>
      <c r="E412" s="41" t="s">
        <v>407</v>
      </c>
      <c r="F412" s="87"/>
      <c r="G412" s="84">
        <f>G416+G419+G413</f>
        <v>27160.2</v>
      </c>
      <c r="H412" s="84">
        <f>H416+H419+H413</f>
        <v>10562.8</v>
      </c>
      <c r="I412" s="84">
        <f>I416+I419+I413</f>
        <v>1575.8</v>
      </c>
      <c r="J412" s="12"/>
    </row>
    <row r="413" spans="1:10" ht="46.5" customHeight="1">
      <c r="A413" s="16" t="s">
        <v>722</v>
      </c>
      <c r="B413" s="62">
        <v>817</v>
      </c>
      <c r="C413" s="41" t="s">
        <v>69</v>
      </c>
      <c r="D413" s="41" t="s">
        <v>39</v>
      </c>
      <c r="E413" s="41" t="s">
        <v>683</v>
      </c>
      <c r="F413" s="87"/>
      <c r="G413" s="84">
        <f>G415</f>
        <v>110</v>
      </c>
      <c r="H413" s="84">
        <f>H415</f>
        <v>0</v>
      </c>
      <c r="I413" s="84">
        <f>I415</f>
        <v>0</v>
      </c>
      <c r="J413" s="12"/>
    </row>
    <row r="414" spans="1:10" ht="46.5" customHeight="1">
      <c r="A414" s="17" t="s">
        <v>721</v>
      </c>
      <c r="B414" s="62">
        <v>817</v>
      </c>
      <c r="C414" s="41" t="s">
        <v>69</v>
      </c>
      <c r="D414" s="41" t="s">
        <v>39</v>
      </c>
      <c r="E414" s="41" t="s">
        <v>723</v>
      </c>
      <c r="F414" s="87"/>
      <c r="G414" s="84">
        <f>G415</f>
        <v>110</v>
      </c>
      <c r="H414" s="84">
        <f>H415</f>
        <v>0</v>
      </c>
      <c r="I414" s="84">
        <f>I415</f>
        <v>0</v>
      </c>
      <c r="J414" s="12"/>
    </row>
    <row r="415" spans="1:10" ht="46.5" customHeight="1">
      <c r="A415" s="17" t="s">
        <v>106</v>
      </c>
      <c r="B415" s="62">
        <v>817</v>
      </c>
      <c r="C415" s="41" t="s">
        <v>69</v>
      </c>
      <c r="D415" s="41" t="s">
        <v>39</v>
      </c>
      <c r="E415" s="41" t="s">
        <v>723</v>
      </c>
      <c r="F415" s="87" t="s">
        <v>86</v>
      </c>
      <c r="G415" s="84">
        <v>110</v>
      </c>
      <c r="H415" s="84">
        <v>0</v>
      </c>
      <c r="I415" s="84">
        <v>0</v>
      </c>
      <c r="J415" s="12"/>
    </row>
    <row r="416" spans="1:10" ht="46.5" customHeight="1">
      <c r="A416" s="16" t="s">
        <v>465</v>
      </c>
      <c r="B416" s="62">
        <v>817</v>
      </c>
      <c r="C416" s="41" t="s">
        <v>69</v>
      </c>
      <c r="D416" s="41" t="s">
        <v>39</v>
      </c>
      <c r="E416" s="41" t="s">
        <v>463</v>
      </c>
      <c r="F416" s="87"/>
      <c r="G416" s="84">
        <f aca="true" t="shared" si="46" ref="G416:I417">G417</f>
        <v>5105.5</v>
      </c>
      <c r="H416" s="84">
        <f t="shared" si="46"/>
        <v>5105.5</v>
      </c>
      <c r="I416" s="84">
        <f t="shared" si="46"/>
        <v>0</v>
      </c>
      <c r="J416" s="12"/>
    </row>
    <row r="417" spans="1:10" ht="46.5" customHeight="1">
      <c r="A417" s="17" t="s">
        <v>466</v>
      </c>
      <c r="B417" s="62">
        <v>817</v>
      </c>
      <c r="C417" s="41" t="s">
        <v>69</v>
      </c>
      <c r="D417" s="41" t="s">
        <v>39</v>
      </c>
      <c r="E417" s="41" t="s">
        <v>464</v>
      </c>
      <c r="F417" s="87"/>
      <c r="G417" s="84">
        <f t="shared" si="46"/>
        <v>5105.5</v>
      </c>
      <c r="H417" s="84">
        <f t="shared" si="46"/>
        <v>5105.5</v>
      </c>
      <c r="I417" s="84">
        <f t="shared" si="46"/>
        <v>0</v>
      </c>
      <c r="J417" s="12"/>
    </row>
    <row r="418" spans="1:10" ht="46.5" customHeight="1">
      <c r="A418" s="17" t="s">
        <v>106</v>
      </c>
      <c r="B418" s="62">
        <v>817</v>
      </c>
      <c r="C418" s="41" t="s">
        <v>69</v>
      </c>
      <c r="D418" s="41" t="s">
        <v>39</v>
      </c>
      <c r="E418" s="41" t="s">
        <v>464</v>
      </c>
      <c r="F418" s="87" t="s">
        <v>86</v>
      </c>
      <c r="G418" s="84">
        <v>5105.5</v>
      </c>
      <c r="H418" s="84">
        <v>5105.5</v>
      </c>
      <c r="I418" s="84">
        <v>0</v>
      </c>
      <c r="J418" s="12"/>
    </row>
    <row r="419" spans="1:10" ht="42" customHeight="1">
      <c r="A419" s="16" t="s">
        <v>444</v>
      </c>
      <c r="B419" s="62">
        <v>817</v>
      </c>
      <c r="C419" s="41" t="s">
        <v>69</v>
      </c>
      <c r="D419" s="41" t="s">
        <v>39</v>
      </c>
      <c r="E419" s="41" t="s">
        <v>458</v>
      </c>
      <c r="F419" s="87"/>
      <c r="G419" s="84">
        <f>G420+G424+G422+G426</f>
        <v>21944.7</v>
      </c>
      <c r="H419" s="84">
        <f>H420+H424+H422+H426</f>
        <v>5457.3</v>
      </c>
      <c r="I419" s="84">
        <f>I420+I424+I422+I426</f>
        <v>1575.8</v>
      </c>
      <c r="J419" s="12"/>
    </row>
    <row r="420" spans="1:10" ht="23.25" customHeight="1">
      <c r="A420" s="17" t="s">
        <v>167</v>
      </c>
      <c r="B420" s="62">
        <v>817</v>
      </c>
      <c r="C420" s="41" t="s">
        <v>69</v>
      </c>
      <c r="D420" s="41" t="s">
        <v>39</v>
      </c>
      <c r="E420" s="41" t="s">
        <v>459</v>
      </c>
      <c r="F420" s="87"/>
      <c r="G420" s="82">
        <f>G421</f>
        <v>5436</v>
      </c>
      <c r="H420" s="82">
        <f>H421</f>
        <v>3881.5</v>
      </c>
      <c r="I420" s="82">
        <f>I421</f>
        <v>0</v>
      </c>
      <c r="J420" s="12"/>
    </row>
    <row r="421" spans="1:10" ht="23.25" customHeight="1">
      <c r="A421" s="47" t="s">
        <v>301</v>
      </c>
      <c r="B421" s="70">
        <v>817</v>
      </c>
      <c r="C421" s="68" t="s">
        <v>69</v>
      </c>
      <c r="D421" s="68" t="s">
        <v>39</v>
      </c>
      <c r="E421" s="68" t="s">
        <v>459</v>
      </c>
      <c r="F421" s="97" t="s">
        <v>86</v>
      </c>
      <c r="G421" s="84">
        <v>5436</v>
      </c>
      <c r="H421" s="84">
        <v>3881.5</v>
      </c>
      <c r="I421" s="84">
        <v>0</v>
      </c>
      <c r="J421" s="12"/>
    </row>
    <row r="422" spans="1:10" ht="23.25" customHeight="1">
      <c r="A422" s="47" t="s">
        <v>693</v>
      </c>
      <c r="B422" s="70">
        <v>817</v>
      </c>
      <c r="C422" s="68" t="s">
        <v>69</v>
      </c>
      <c r="D422" s="68" t="s">
        <v>39</v>
      </c>
      <c r="E422" s="68" t="s">
        <v>694</v>
      </c>
      <c r="F422" s="97"/>
      <c r="G422" s="84">
        <f>G423</f>
        <v>3182.2</v>
      </c>
      <c r="H422" s="84">
        <f>H423</f>
        <v>0</v>
      </c>
      <c r="I422" s="84">
        <f>I423</f>
        <v>0</v>
      </c>
      <c r="J422" s="12"/>
    </row>
    <row r="423" spans="1:10" ht="23.25" customHeight="1">
      <c r="A423" s="47" t="s">
        <v>106</v>
      </c>
      <c r="B423" s="70">
        <v>817</v>
      </c>
      <c r="C423" s="68" t="s">
        <v>69</v>
      </c>
      <c r="D423" s="68" t="s">
        <v>39</v>
      </c>
      <c r="E423" s="68" t="s">
        <v>694</v>
      </c>
      <c r="F423" s="97" t="s">
        <v>86</v>
      </c>
      <c r="G423" s="84">
        <v>3182.2</v>
      </c>
      <c r="H423" s="84">
        <v>0</v>
      </c>
      <c r="I423" s="84">
        <v>0</v>
      </c>
      <c r="J423" s="12"/>
    </row>
    <row r="424" spans="1:10" ht="23.25" customHeight="1">
      <c r="A424" s="47" t="s">
        <v>679</v>
      </c>
      <c r="B424" s="70">
        <v>817</v>
      </c>
      <c r="C424" s="68" t="s">
        <v>69</v>
      </c>
      <c r="D424" s="68" t="s">
        <v>39</v>
      </c>
      <c r="E424" s="68" t="s">
        <v>684</v>
      </c>
      <c r="F424" s="97"/>
      <c r="G424" s="84">
        <f>G425</f>
        <v>10101</v>
      </c>
      <c r="H424" s="84">
        <f>H425</f>
        <v>0</v>
      </c>
      <c r="I424" s="84">
        <f>I425</f>
        <v>0</v>
      </c>
      <c r="J424" s="12"/>
    </row>
    <row r="425" spans="1:10" ht="23.25" customHeight="1">
      <c r="A425" s="47" t="s">
        <v>106</v>
      </c>
      <c r="B425" s="70">
        <v>817</v>
      </c>
      <c r="C425" s="68" t="s">
        <v>69</v>
      </c>
      <c r="D425" s="68" t="s">
        <v>39</v>
      </c>
      <c r="E425" s="68" t="s">
        <v>684</v>
      </c>
      <c r="F425" s="97" t="s">
        <v>86</v>
      </c>
      <c r="G425" s="84">
        <v>10101</v>
      </c>
      <c r="H425" s="84">
        <v>0</v>
      </c>
      <c r="I425" s="84">
        <v>0</v>
      </c>
      <c r="J425" s="12"/>
    </row>
    <row r="426" spans="1:10" ht="23.25" customHeight="1">
      <c r="A426" s="47" t="s">
        <v>710</v>
      </c>
      <c r="B426" s="70">
        <v>817</v>
      </c>
      <c r="C426" s="68" t="s">
        <v>69</v>
      </c>
      <c r="D426" s="68" t="s">
        <v>39</v>
      </c>
      <c r="E426" s="68" t="s">
        <v>724</v>
      </c>
      <c r="F426" s="97"/>
      <c r="G426" s="84">
        <f>G427</f>
        <v>3225.5</v>
      </c>
      <c r="H426" s="84">
        <f>H427</f>
        <v>1575.8</v>
      </c>
      <c r="I426" s="84">
        <f>I427</f>
        <v>1575.8</v>
      </c>
      <c r="J426" s="12"/>
    </row>
    <row r="427" spans="1:10" ht="23.25" customHeight="1">
      <c r="A427" s="47" t="s">
        <v>106</v>
      </c>
      <c r="B427" s="70">
        <v>817</v>
      </c>
      <c r="C427" s="68" t="s">
        <v>69</v>
      </c>
      <c r="D427" s="68" t="s">
        <v>39</v>
      </c>
      <c r="E427" s="68" t="s">
        <v>724</v>
      </c>
      <c r="F427" s="97" t="s">
        <v>86</v>
      </c>
      <c r="G427" s="84">
        <v>3225.5</v>
      </c>
      <c r="H427" s="84">
        <v>1575.8</v>
      </c>
      <c r="I427" s="84">
        <v>1575.8</v>
      </c>
      <c r="J427" s="12"/>
    </row>
    <row r="428" spans="1:10" ht="39.75" customHeight="1">
      <c r="A428" s="58" t="s">
        <v>608</v>
      </c>
      <c r="B428" s="70">
        <v>817</v>
      </c>
      <c r="C428" s="68" t="s">
        <v>69</v>
      </c>
      <c r="D428" s="68" t="s">
        <v>39</v>
      </c>
      <c r="E428" s="68" t="s">
        <v>610</v>
      </c>
      <c r="F428" s="97"/>
      <c r="G428" s="84">
        <f aca="true" t="shared" si="47" ref="G428:H430">G429</f>
        <v>0</v>
      </c>
      <c r="H428" s="84">
        <f t="shared" si="47"/>
        <v>0</v>
      </c>
      <c r="I428" s="84">
        <f>I429+I432</f>
        <v>8254.9</v>
      </c>
      <c r="J428" s="12"/>
    </row>
    <row r="429" spans="1:10" ht="23.25" customHeight="1">
      <c r="A429" s="48" t="s">
        <v>465</v>
      </c>
      <c r="B429" s="70">
        <v>817</v>
      </c>
      <c r="C429" s="68" t="s">
        <v>69</v>
      </c>
      <c r="D429" s="68" t="s">
        <v>39</v>
      </c>
      <c r="E429" s="68" t="s">
        <v>644</v>
      </c>
      <c r="F429" s="97"/>
      <c r="G429" s="84">
        <f t="shared" si="47"/>
        <v>0</v>
      </c>
      <c r="H429" s="84">
        <f t="shared" si="47"/>
        <v>0</v>
      </c>
      <c r="I429" s="84">
        <f>I430</f>
        <v>5105.5</v>
      </c>
      <c r="J429" s="12"/>
    </row>
    <row r="430" spans="1:10" ht="23.25" customHeight="1">
      <c r="A430" s="47" t="s">
        <v>466</v>
      </c>
      <c r="B430" s="70">
        <v>817</v>
      </c>
      <c r="C430" s="68" t="s">
        <v>69</v>
      </c>
      <c r="D430" s="68" t="s">
        <v>39</v>
      </c>
      <c r="E430" s="68" t="s">
        <v>609</v>
      </c>
      <c r="F430" s="97"/>
      <c r="G430" s="84">
        <f t="shared" si="47"/>
        <v>0</v>
      </c>
      <c r="H430" s="84">
        <f t="shared" si="47"/>
        <v>0</v>
      </c>
      <c r="I430" s="84">
        <f>I431</f>
        <v>5105.5</v>
      </c>
      <c r="J430" s="12"/>
    </row>
    <row r="431" spans="1:10" ht="23.25" customHeight="1">
      <c r="A431" s="47" t="s">
        <v>106</v>
      </c>
      <c r="B431" s="70">
        <v>817</v>
      </c>
      <c r="C431" s="68" t="s">
        <v>69</v>
      </c>
      <c r="D431" s="68" t="s">
        <v>39</v>
      </c>
      <c r="E431" s="68" t="s">
        <v>609</v>
      </c>
      <c r="F431" s="97" t="s">
        <v>86</v>
      </c>
      <c r="G431" s="84">
        <v>0</v>
      </c>
      <c r="H431" s="84">
        <v>0</v>
      </c>
      <c r="I431" s="84">
        <v>5105.5</v>
      </c>
      <c r="J431" s="12"/>
    </row>
    <row r="432" spans="1:10" ht="23.25" customHeight="1">
      <c r="A432" s="48" t="s">
        <v>444</v>
      </c>
      <c r="B432" s="70">
        <v>817</v>
      </c>
      <c r="C432" s="68" t="s">
        <v>69</v>
      </c>
      <c r="D432" s="68" t="s">
        <v>39</v>
      </c>
      <c r="E432" s="68" t="s">
        <v>612</v>
      </c>
      <c r="F432" s="97"/>
      <c r="G432" s="84">
        <f aca="true" t="shared" si="48" ref="G432:I433">G433</f>
        <v>0</v>
      </c>
      <c r="H432" s="84">
        <f t="shared" si="48"/>
        <v>0</v>
      </c>
      <c r="I432" s="84">
        <f t="shared" si="48"/>
        <v>3149.4</v>
      </c>
      <c r="J432" s="12"/>
    </row>
    <row r="433" spans="1:10" ht="23.25" customHeight="1">
      <c r="A433" s="47" t="s">
        <v>167</v>
      </c>
      <c r="B433" s="70">
        <v>817</v>
      </c>
      <c r="C433" s="68" t="s">
        <v>69</v>
      </c>
      <c r="D433" s="68" t="s">
        <v>39</v>
      </c>
      <c r="E433" s="68" t="s">
        <v>611</v>
      </c>
      <c r="F433" s="97"/>
      <c r="G433" s="84">
        <f t="shared" si="48"/>
        <v>0</v>
      </c>
      <c r="H433" s="84">
        <f t="shared" si="48"/>
        <v>0</v>
      </c>
      <c r="I433" s="84">
        <f t="shared" si="48"/>
        <v>3149.4</v>
      </c>
      <c r="J433" s="12"/>
    </row>
    <row r="434" spans="1:10" ht="23.25" customHeight="1">
      <c r="A434" s="47" t="s">
        <v>301</v>
      </c>
      <c r="B434" s="70">
        <v>817</v>
      </c>
      <c r="C434" s="68" t="s">
        <v>69</v>
      </c>
      <c r="D434" s="68" t="s">
        <v>39</v>
      </c>
      <c r="E434" s="68" t="s">
        <v>611</v>
      </c>
      <c r="F434" s="97" t="s">
        <v>86</v>
      </c>
      <c r="G434" s="84">
        <v>0</v>
      </c>
      <c r="H434" s="84">
        <v>0</v>
      </c>
      <c r="I434" s="84">
        <v>3149.4</v>
      </c>
      <c r="J434" s="12"/>
    </row>
    <row r="435" spans="1:10" ht="39" customHeight="1">
      <c r="A435" s="58" t="s">
        <v>263</v>
      </c>
      <c r="B435" s="70">
        <v>817</v>
      </c>
      <c r="C435" s="68" t="s">
        <v>69</v>
      </c>
      <c r="D435" s="68" t="s">
        <v>39</v>
      </c>
      <c r="E435" s="68" t="s">
        <v>233</v>
      </c>
      <c r="F435" s="97"/>
      <c r="G435" s="84">
        <f>G436</f>
        <v>8389.9</v>
      </c>
      <c r="H435" s="84">
        <f>H436</f>
        <v>7450</v>
      </c>
      <c r="I435" s="84">
        <f>I436</f>
        <v>5850</v>
      </c>
      <c r="J435" s="12"/>
    </row>
    <row r="436" spans="1:10" ht="23.25" customHeight="1">
      <c r="A436" s="48" t="s">
        <v>234</v>
      </c>
      <c r="B436" s="70">
        <v>817</v>
      </c>
      <c r="C436" s="68" t="s">
        <v>69</v>
      </c>
      <c r="D436" s="68" t="s">
        <v>39</v>
      </c>
      <c r="E436" s="68" t="s">
        <v>235</v>
      </c>
      <c r="F436" s="97"/>
      <c r="G436" s="84">
        <f aca="true" t="shared" si="49" ref="G436:I438">G437</f>
        <v>8389.9</v>
      </c>
      <c r="H436" s="84">
        <f t="shared" si="49"/>
        <v>7450</v>
      </c>
      <c r="I436" s="84">
        <f t="shared" si="49"/>
        <v>5850</v>
      </c>
      <c r="J436" s="12"/>
    </row>
    <row r="437" spans="1:10" ht="23.25" customHeight="1">
      <c r="A437" s="48" t="s">
        <v>442</v>
      </c>
      <c r="B437" s="70">
        <v>817</v>
      </c>
      <c r="C437" s="68" t="s">
        <v>69</v>
      </c>
      <c r="D437" s="68" t="s">
        <v>39</v>
      </c>
      <c r="E437" s="68" t="s">
        <v>169</v>
      </c>
      <c r="F437" s="97"/>
      <c r="G437" s="84">
        <f>G438+G440</f>
        <v>8389.9</v>
      </c>
      <c r="H437" s="84">
        <f>H438+H440</f>
        <v>7450</v>
      </c>
      <c r="I437" s="84">
        <f>I438+I440</f>
        <v>5850</v>
      </c>
      <c r="J437" s="12"/>
    </row>
    <row r="438" spans="1:10" ht="23.25" customHeight="1">
      <c r="A438" s="47" t="s">
        <v>168</v>
      </c>
      <c r="B438" s="70">
        <v>817</v>
      </c>
      <c r="C438" s="68" t="s">
        <v>69</v>
      </c>
      <c r="D438" s="68" t="s">
        <v>39</v>
      </c>
      <c r="E438" s="68" t="s">
        <v>170</v>
      </c>
      <c r="F438" s="97"/>
      <c r="G438" s="84">
        <f t="shared" si="49"/>
        <v>3132.2</v>
      </c>
      <c r="H438" s="84">
        <f t="shared" si="49"/>
        <v>2192.3</v>
      </c>
      <c r="I438" s="84">
        <f t="shared" si="49"/>
        <v>2241.8</v>
      </c>
      <c r="J438" s="12"/>
    </row>
    <row r="439" spans="1:10" ht="23.25" customHeight="1">
      <c r="A439" s="47" t="s">
        <v>106</v>
      </c>
      <c r="B439" s="70">
        <v>817</v>
      </c>
      <c r="C439" s="68" t="s">
        <v>69</v>
      </c>
      <c r="D439" s="68" t="s">
        <v>39</v>
      </c>
      <c r="E439" s="68" t="s">
        <v>170</v>
      </c>
      <c r="F439" s="97" t="s">
        <v>86</v>
      </c>
      <c r="G439" s="84">
        <v>3132.2</v>
      </c>
      <c r="H439" s="84">
        <v>2192.3</v>
      </c>
      <c r="I439" s="84">
        <v>2241.8</v>
      </c>
      <c r="J439" s="12"/>
    </row>
    <row r="440" spans="1:10" ht="23.25" customHeight="1">
      <c r="A440" s="47" t="s">
        <v>704</v>
      </c>
      <c r="B440" s="70">
        <v>817</v>
      </c>
      <c r="C440" s="68" t="s">
        <v>69</v>
      </c>
      <c r="D440" s="68" t="s">
        <v>39</v>
      </c>
      <c r="E440" s="68" t="s">
        <v>705</v>
      </c>
      <c r="F440" s="97"/>
      <c r="G440" s="84">
        <f>G441</f>
        <v>5257.7</v>
      </c>
      <c r="H440" s="84">
        <f>H441</f>
        <v>5257.7</v>
      </c>
      <c r="I440" s="84">
        <f>I441</f>
        <v>3608.2</v>
      </c>
      <c r="J440" s="12"/>
    </row>
    <row r="441" spans="1:10" ht="23.25" customHeight="1">
      <c r="A441" s="47" t="s">
        <v>106</v>
      </c>
      <c r="B441" s="70">
        <v>817</v>
      </c>
      <c r="C441" s="68" t="s">
        <v>69</v>
      </c>
      <c r="D441" s="68" t="s">
        <v>39</v>
      </c>
      <c r="E441" s="68" t="s">
        <v>705</v>
      </c>
      <c r="F441" s="97" t="s">
        <v>86</v>
      </c>
      <c r="G441" s="84">
        <v>5257.7</v>
      </c>
      <c r="H441" s="84">
        <v>5257.7</v>
      </c>
      <c r="I441" s="84">
        <v>3608.2</v>
      </c>
      <c r="J441" s="12"/>
    </row>
    <row r="442" spans="1:10" ht="43.5" customHeight="1">
      <c r="A442" s="113" t="s">
        <v>101</v>
      </c>
      <c r="B442" s="70">
        <v>817</v>
      </c>
      <c r="C442" s="68" t="s">
        <v>69</v>
      </c>
      <c r="D442" s="68" t="s">
        <v>39</v>
      </c>
      <c r="E442" s="68" t="s">
        <v>114</v>
      </c>
      <c r="F442" s="97"/>
      <c r="G442" s="84">
        <f aca="true" t="shared" si="50" ref="G442:I444">G443</f>
        <v>260</v>
      </c>
      <c r="H442" s="84">
        <f t="shared" si="50"/>
        <v>370</v>
      </c>
      <c r="I442" s="84">
        <f t="shared" si="50"/>
        <v>370</v>
      </c>
      <c r="J442" s="12"/>
    </row>
    <row r="443" spans="1:10" ht="40.5" customHeight="1">
      <c r="A443" s="16" t="s">
        <v>418</v>
      </c>
      <c r="B443" s="62">
        <v>817</v>
      </c>
      <c r="C443" s="41" t="s">
        <v>69</v>
      </c>
      <c r="D443" s="41" t="s">
        <v>39</v>
      </c>
      <c r="E443" s="41" t="s">
        <v>115</v>
      </c>
      <c r="F443" s="87"/>
      <c r="G443" s="84">
        <f t="shared" si="50"/>
        <v>260</v>
      </c>
      <c r="H443" s="84">
        <f t="shared" si="50"/>
        <v>370</v>
      </c>
      <c r="I443" s="84">
        <f t="shared" si="50"/>
        <v>370</v>
      </c>
      <c r="J443" s="12"/>
    </row>
    <row r="444" spans="1:10" ht="46.5" customHeight="1">
      <c r="A444" s="16" t="s">
        <v>497</v>
      </c>
      <c r="B444" s="62">
        <v>817</v>
      </c>
      <c r="C444" s="41" t="s">
        <v>69</v>
      </c>
      <c r="D444" s="41" t="s">
        <v>39</v>
      </c>
      <c r="E444" s="41" t="s">
        <v>122</v>
      </c>
      <c r="F444" s="87"/>
      <c r="G444" s="84">
        <f>G445</f>
        <v>260</v>
      </c>
      <c r="H444" s="84">
        <f t="shared" si="50"/>
        <v>370</v>
      </c>
      <c r="I444" s="84">
        <f t="shared" si="50"/>
        <v>370</v>
      </c>
      <c r="J444" s="12"/>
    </row>
    <row r="445" spans="1:10" ht="23.25" customHeight="1">
      <c r="A445" s="17" t="s">
        <v>498</v>
      </c>
      <c r="B445" s="62">
        <v>817</v>
      </c>
      <c r="C445" s="41" t="s">
        <v>69</v>
      </c>
      <c r="D445" s="41" t="s">
        <v>39</v>
      </c>
      <c r="E445" s="41" t="s">
        <v>502</v>
      </c>
      <c r="F445" s="87"/>
      <c r="G445" s="84">
        <f>G446</f>
        <v>260</v>
      </c>
      <c r="H445" s="84">
        <f>H446</f>
        <v>370</v>
      </c>
      <c r="I445" s="84">
        <f>I446</f>
        <v>370</v>
      </c>
      <c r="J445" s="12"/>
    </row>
    <row r="446" spans="1:10" ht="23.25" customHeight="1">
      <c r="A446" s="17" t="s">
        <v>106</v>
      </c>
      <c r="B446" s="62">
        <v>817</v>
      </c>
      <c r="C446" s="41" t="s">
        <v>69</v>
      </c>
      <c r="D446" s="41" t="s">
        <v>39</v>
      </c>
      <c r="E446" s="41" t="s">
        <v>502</v>
      </c>
      <c r="F446" s="87" t="s">
        <v>86</v>
      </c>
      <c r="G446" s="84">
        <v>260</v>
      </c>
      <c r="H446" s="84">
        <v>370</v>
      </c>
      <c r="I446" s="84">
        <v>370</v>
      </c>
      <c r="J446" s="12"/>
    </row>
    <row r="447" spans="1:10" ht="23.25" customHeight="1">
      <c r="A447" s="17" t="s">
        <v>161</v>
      </c>
      <c r="B447" s="62">
        <v>817</v>
      </c>
      <c r="C447" s="60" t="s">
        <v>69</v>
      </c>
      <c r="D447" s="60" t="s">
        <v>69</v>
      </c>
      <c r="E447" s="41"/>
      <c r="F447" s="87"/>
      <c r="G447" s="84">
        <f>G448</f>
        <v>39163.3</v>
      </c>
      <c r="H447" s="84">
        <f>H448</f>
        <v>500</v>
      </c>
      <c r="I447" s="84">
        <f>I448</f>
        <v>0</v>
      </c>
      <c r="J447" s="12"/>
    </row>
    <row r="448" spans="1:10" ht="42.75" customHeight="1">
      <c r="A448" s="15" t="s">
        <v>100</v>
      </c>
      <c r="B448" s="62">
        <v>817</v>
      </c>
      <c r="C448" s="41" t="s">
        <v>69</v>
      </c>
      <c r="D448" s="41" t="s">
        <v>69</v>
      </c>
      <c r="E448" s="41" t="s">
        <v>407</v>
      </c>
      <c r="F448" s="87"/>
      <c r="G448" s="84">
        <f>G452+G449</f>
        <v>39163.3</v>
      </c>
      <c r="H448" s="84">
        <f>H452+H449</f>
        <v>500</v>
      </c>
      <c r="I448" s="84">
        <f>I452+I449</f>
        <v>0</v>
      </c>
      <c r="J448" s="12"/>
    </row>
    <row r="449" spans="1:10" ht="42.75" customHeight="1">
      <c r="A449" s="48" t="s">
        <v>715</v>
      </c>
      <c r="B449" s="62">
        <v>817</v>
      </c>
      <c r="C449" s="41" t="s">
        <v>69</v>
      </c>
      <c r="D449" s="41" t="s">
        <v>69</v>
      </c>
      <c r="E449" s="71" t="s">
        <v>717</v>
      </c>
      <c r="F449" s="87"/>
      <c r="G449" s="84">
        <f aca="true" t="shared" si="51" ref="G449:I450">G450</f>
        <v>5500</v>
      </c>
      <c r="H449" s="84">
        <f t="shared" si="51"/>
        <v>0</v>
      </c>
      <c r="I449" s="84">
        <f t="shared" si="51"/>
        <v>0</v>
      </c>
      <c r="J449" s="12"/>
    </row>
    <row r="450" spans="1:10" ht="42.75" customHeight="1">
      <c r="A450" s="7" t="s">
        <v>716</v>
      </c>
      <c r="B450" s="62">
        <v>817</v>
      </c>
      <c r="C450" s="41" t="s">
        <v>69</v>
      </c>
      <c r="D450" s="41" t="s">
        <v>69</v>
      </c>
      <c r="E450" s="71" t="s">
        <v>718</v>
      </c>
      <c r="F450" s="87"/>
      <c r="G450" s="84">
        <f t="shared" si="51"/>
        <v>5500</v>
      </c>
      <c r="H450" s="84">
        <f t="shared" si="51"/>
        <v>0</v>
      </c>
      <c r="I450" s="84">
        <f t="shared" si="51"/>
        <v>0</v>
      </c>
      <c r="J450" s="12"/>
    </row>
    <row r="451" spans="1:10" ht="42.75" customHeight="1">
      <c r="A451" s="105" t="s">
        <v>106</v>
      </c>
      <c r="B451" s="62">
        <v>817</v>
      </c>
      <c r="C451" s="41" t="s">
        <v>69</v>
      </c>
      <c r="D451" s="41" t="s">
        <v>69</v>
      </c>
      <c r="E451" s="71" t="s">
        <v>718</v>
      </c>
      <c r="F451" s="87" t="s">
        <v>86</v>
      </c>
      <c r="G451" s="84">
        <v>5500</v>
      </c>
      <c r="H451" s="84">
        <v>0</v>
      </c>
      <c r="I451" s="82">
        <v>0</v>
      </c>
      <c r="J451" s="12"/>
    </row>
    <row r="452" spans="1:10" ht="42.75" customHeight="1">
      <c r="A452" s="16" t="s">
        <v>551</v>
      </c>
      <c r="B452" s="62">
        <v>817</v>
      </c>
      <c r="C452" s="41" t="s">
        <v>69</v>
      </c>
      <c r="D452" s="41" t="s">
        <v>69</v>
      </c>
      <c r="E452" s="41" t="s">
        <v>210</v>
      </c>
      <c r="F452" s="87"/>
      <c r="G452" s="84">
        <f>G453+G455</f>
        <v>33663.3</v>
      </c>
      <c r="H452" s="84">
        <f>H453+H455</f>
        <v>500</v>
      </c>
      <c r="I452" s="84">
        <f>I453+I455</f>
        <v>0</v>
      </c>
      <c r="J452" s="12"/>
    </row>
    <row r="453" spans="1:10" ht="42.75" customHeight="1">
      <c r="A453" s="17" t="s">
        <v>555</v>
      </c>
      <c r="B453" s="62">
        <v>817</v>
      </c>
      <c r="C453" s="41" t="s">
        <v>69</v>
      </c>
      <c r="D453" s="41" t="s">
        <v>69</v>
      </c>
      <c r="E453" s="41" t="s">
        <v>613</v>
      </c>
      <c r="F453" s="87"/>
      <c r="G453" s="84">
        <f>G454</f>
        <v>500</v>
      </c>
      <c r="H453" s="84">
        <f>H454</f>
        <v>500</v>
      </c>
      <c r="I453" s="84">
        <f>I454</f>
        <v>0</v>
      </c>
      <c r="J453" s="12"/>
    </row>
    <row r="454" spans="1:10" ht="42.75" customHeight="1">
      <c r="A454" s="17" t="s">
        <v>106</v>
      </c>
      <c r="B454" s="62">
        <v>817</v>
      </c>
      <c r="C454" s="41" t="s">
        <v>69</v>
      </c>
      <c r="D454" s="41" t="s">
        <v>69</v>
      </c>
      <c r="E454" s="41" t="s">
        <v>613</v>
      </c>
      <c r="F454" s="87" t="s">
        <v>86</v>
      </c>
      <c r="G454" s="84">
        <v>500</v>
      </c>
      <c r="H454" s="84">
        <v>500</v>
      </c>
      <c r="I454" s="84">
        <v>0</v>
      </c>
      <c r="J454" s="12"/>
    </row>
    <row r="455" spans="1:10" ht="42.75" customHeight="1">
      <c r="A455" s="47" t="s">
        <v>555</v>
      </c>
      <c r="B455" s="70">
        <v>817</v>
      </c>
      <c r="C455" s="68" t="s">
        <v>69</v>
      </c>
      <c r="D455" s="68" t="s">
        <v>69</v>
      </c>
      <c r="E455" s="68" t="s">
        <v>692</v>
      </c>
      <c r="F455" s="97"/>
      <c r="G455" s="84">
        <f>G456</f>
        <v>33163.3</v>
      </c>
      <c r="H455" s="84">
        <f>H456</f>
        <v>0</v>
      </c>
      <c r="I455" s="84">
        <f>I456</f>
        <v>0</v>
      </c>
      <c r="J455" s="12"/>
    </row>
    <row r="456" spans="1:10" ht="42.75" customHeight="1">
      <c r="A456" s="47" t="s">
        <v>106</v>
      </c>
      <c r="B456" s="70">
        <v>817</v>
      </c>
      <c r="C456" s="68" t="s">
        <v>69</v>
      </c>
      <c r="D456" s="68" t="s">
        <v>69</v>
      </c>
      <c r="E456" s="68" t="s">
        <v>692</v>
      </c>
      <c r="F456" s="97" t="s">
        <v>86</v>
      </c>
      <c r="G456" s="84">
        <v>33163.3</v>
      </c>
      <c r="H456" s="84">
        <v>0</v>
      </c>
      <c r="I456" s="84">
        <v>0</v>
      </c>
      <c r="J456" s="12"/>
    </row>
    <row r="457" spans="1:10" ht="23.25" customHeight="1">
      <c r="A457" s="15" t="s">
        <v>43</v>
      </c>
      <c r="B457" s="62">
        <v>817</v>
      </c>
      <c r="C457" s="60" t="s">
        <v>44</v>
      </c>
      <c r="D457" s="60"/>
      <c r="E457" s="41"/>
      <c r="F457" s="87"/>
      <c r="G457" s="84">
        <f>G458+G468</f>
        <v>15649.4</v>
      </c>
      <c r="H457" s="84">
        <f>H458+H468</f>
        <v>583</v>
      </c>
      <c r="I457" s="84">
        <f>I458+I468</f>
        <v>583</v>
      </c>
      <c r="J457" s="12"/>
    </row>
    <row r="458" spans="1:10" ht="23.25" customHeight="1">
      <c r="A458" s="15" t="s">
        <v>160</v>
      </c>
      <c r="B458" s="62">
        <v>817</v>
      </c>
      <c r="C458" s="60" t="s">
        <v>44</v>
      </c>
      <c r="D458" s="60" t="s">
        <v>32</v>
      </c>
      <c r="E458" s="41"/>
      <c r="F458" s="87"/>
      <c r="G458" s="84">
        <f aca="true" t="shared" si="52" ref="G458:I459">G459</f>
        <v>11191.3</v>
      </c>
      <c r="H458" s="84">
        <f t="shared" si="52"/>
        <v>155</v>
      </c>
      <c r="I458" s="84">
        <f t="shared" si="52"/>
        <v>155</v>
      </c>
      <c r="J458" s="12"/>
    </row>
    <row r="459" spans="1:9" ht="42" customHeight="1">
      <c r="A459" s="15" t="s">
        <v>232</v>
      </c>
      <c r="B459" s="62">
        <v>817</v>
      </c>
      <c r="C459" s="41" t="s">
        <v>44</v>
      </c>
      <c r="D459" s="41" t="s">
        <v>32</v>
      </c>
      <c r="E459" s="41" t="s">
        <v>233</v>
      </c>
      <c r="F459" s="87"/>
      <c r="G459" s="84">
        <f t="shared" si="52"/>
        <v>11191.3</v>
      </c>
      <c r="H459" s="84">
        <f t="shared" si="52"/>
        <v>155</v>
      </c>
      <c r="I459" s="84">
        <f t="shared" si="52"/>
        <v>155</v>
      </c>
    </row>
    <row r="460" spans="1:9" ht="27" customHeight="1">
      <c r="A460" s="16" t="s">
        <v>234</v>
      </c>
      <c r="B460" s="62">
        <v>817</v>
      </c>
      <c r="C460" s="41" t="s">
        <v>44</v>
      </c>
      <c r="D460" s="41" t="s">
        <v>32</v>
      </c>
      <c r="E460" s="41" t="s">
        <v>235</v>
      </c>
      <c r="F460" s="87"/>
      <c r="G460" s="84">
        <f>G461</f>
        <v>11191.3</v>
      </c>
      <c r="H460" s="84">
        <f>H461</f>
        <v>155</v>
      </c>
      <c r="I460" s="84">
        <f>I461</f>
        <v>155</v>
      </c>
    </row>
    <row r="461" spans="1:9" ht="27" customHeight="1">
      <c r="A461" s="16" t="s">
        <v>453</v>
      </c>
      <c r="B461" s="62">
        <v>817</v>
      </c>
      <c r="C461" s="41" t="s">
        <v>44</v>
      </c>
      <c r="D461" s="41" t="s">
        <v>32</v>
      </c>
      <c r="E461" s="41" t="s">
        <v>294</v>
      </c>
      <c r="F461" s="87"/>
      <c r="G461" s="84">
        <f>G462+G466+G464</f>
        <v>11191.3</v>
      </c>
      <c r="H461" s="84">
        <f>H462+H466+H464</f>
        <v>155</v>
      </c>
      <c r="I461" s="84">
        <f>I462+I466+I464</f>
        <v>155</v>
      </c>
    </row>
    <row r="462" spans="1:9" ht="27" customHeight="1">
      <c r="A462" s="17" t="s">
        <v>661</v>
      </c>
      <c r="B462" s="62">
        <v>817</v>
      </c>
      <c r="C462" s="41" t="s">
        <v>44</v>
      </c>
      <c r="D462" s="41" t="s">
        <v>32</v>
      </c>
      <c r="E462" s="41" t="s">
        <v>614</v>
      </c>
      <c r="F462" s="87"/>
      <c r="G462" s="84">
        <f>G463</f>
        <v>155</v>
      </c>
      <c r="H462" s="84">
        <f>H463</f>
        <v>155</v>
      </c>
      <c r="I462" s="84">
        <f>I463</f>
        <v>155</v>
      </c>
    </row>
    <row r="463" spans="1:9" ht="27" customHeight="1">
      <c r="A463" s="17" t="s">
        <v>106</v>
      </c>
      <c r="B463" s="62">
        <v>817</v>
      </c>
      <c r="C463" s="41" t="s">
        <v>44</v>
      </c>
      <c r="D463" s="41" t="s">
        <v>32</v>
      </c>
      <c r="E463" s="41" t="s">
        <v>614</v>
      </c>
      <c r="F463" s="87" t="s">
        <v>86</v>
      </c>
      <c r="G463" s="84">
        <v>155</v>
      </c>
      <c r="H463" s="84">
        <v>155</v>
      </c>
      <c r="I463" s="84">
        <v>155</v>
      </c>
    </row>
    <row r="464" spans="1:9" ht="27" customHeight="1">
      <c r="A464" s="47" t="s">
        <v>702</v>
      </c>
      <c r="B464" s="70">
        <v>817</v>
      </c>
      <c r="C464" s="68" t="s">
        <v>44</v>
      </c>
      <c r="D464" s="68" t="s">
        <v>32</v>
      </c>
      <c r="E464" s="68" t="s">
        <v>703</v>
      </c>
      <c r="F464" s="97"/>
      <c r="G464" s="84">
        <f>G465</f>
        <v>3175</v>
      </c>
      <c r="H464" s="84">
        <f>H465</f>
        <v>0</v>
      </c>
      <c r="I464" s="84">
        <f>I465</f>
        <v>0</v>
      </c>
    </row>
    <row r="465" spans="1:9" ht="27" customHeight="1">
      <c r="A465" s="47" t="s">
        <v>106</v>
      </c>
      <c r="B465" s="70">
        <v>817</v>
      </c>
      <c r="C465" s="68" t="s">
        <v>44</v>
      </c>
      <c r="D465" s="68" t="s">
        <v>32</v>
      </c>
      <c r="E465" s="68" t="s">
        <v>703</v>
      </c>
      <c r="F465" s="97" t="s">
        <v>86</v>
      </c>
      <c r="G465" s="84">
        <v>3175</v>
      </c>
      <c r="H465" s="84">
        <v>0</v>
      </c>
      <c r="I465" s="84">
        <v>0</v>
      </c>
    </row>
    <row r="466" spans="1:9" ht="27" customHeight="1">
      <c r="A466" s="17" t="s">
        <v>541</v>
      </c>
      <c r="B466" s="62">
        <v>817</v>
      </c>
      <c r="C466" s="41" t="s">
        <v>44</v>
      </c>
      <c r="D466" s="41" t="s">
        <v>32</v>
      </c>
      <c r="E466" s="41" t="s">
        <v>542</v>
      </c>
      <c r="F466" s="87"/>
      <c r="G466" s="84">
        <f>G467</f>
        <v>7861.3</v>
      </c>
      <c r="H466" s="84">
        <f>H467</f>
        <v>0</v>
      </c>
      <c r="I466" s="84">
        <f>I467</f>
        <v>0</v>
      </c>
    </row>
    <row r="467" spans="1:9" ht="27" customHeight="1">
      <c r="A467" s="17" t="s">
        <v>106</v>
      </c>
      <c r="B467" s="62">
        <v>817</v>
      </c>
      <c r="C467" s="41" t="s">
        <v>44</v>
      </c>
      <c r="D467" s="41" t="s">
        <v>32</v>
      </c>
      <c r="E467" s="41" t="s">
        <v>542</v>
      </c>
      <c r="F467" s="87" t="s">
        <v>86</v>
      </c>
      <c r="G467" s="84">
        <v>7861.3</v>
      </c>
      <c r="H467" s="84">
        <v>0</v>
      </c>
      <c r="I467" s="84">
        <v>0</v>
      </c>
    </row>
    <row r="468" spans="1:9" ht="27" customHeight="1">
      <c r="A468" s="15" t="s">
        <v>45</v>
      </c>
      <c r="B468" s="62">
        <v>817</v>
      </c>
      <c r="C468" s="60" t="s">
        <v>44</v>
      </c>
      <c r="D468" s="60" t="s">
        <v>39</v>
      </c>
      <c r="E468" s="41"/>
      <c r="F468" s="87"/>
      <c r="G468" s="84">
        <f>G469</f>
        <v>4458.1</v>
      </c>
      <c r="H468" s="82">
        <f>H469</f>
        <v>428</v>
      </c>
      <c r="I468" s="82">
        <f>I469</f>
        <v>428</v>
      </c>
    </row>
    <row r="469" spans="1:9" ht="43.5" customHeight="1">
      <c r="A469" s="15" t="s">
        <v>232</v>
      </c>
      <c r="B469" s="62">
        <v>817</v>
      </c>
      <c r="C469" s="41" t="s">
        <v>44</v>
      </c>
      <c r="D469" s="41" t="s">
        <v>39</v>
      </c>
      <c r="E469" s="41" t="s">
        <v>233</v>
      </c>
      <c r="F469" s="87"/>
      <c r="G469" s="82">
        <f>G470+G478</f>
        <v>4458.1</v>
      </c>
      <c r="H469" s="82">
        <f>H470+H478</f>
        <v>428</v>
      </c>
      <c r="I469" s="82">
        <f>I470+I478</f>
        <v>428</v>
      </c>
    </row>
    <row r="470" spans="1:9" ht="25.5" customHeight="1">
      <c r="A470" s="16" t="s">
        <v>234</v>
      </c>
      <c r="B470" s="62">
        <v>817</v>
      </c>
      <c r="C470" s="41" t="s">
        <v>44</v>
      </c>
      <c r="D470" s="41" t="s">
        <v>39</v>
      </c>
      <c r="E470" s="41" t="s">
        <v>235</v>
      </c>
      <c r="F470" s="87"/>
      <c r="G470" s="84">
        <f>G471</f>
        <v>15</v>
      </c>
      <c r="H470" s="82">
        <f>H471+H475</f>
        <v>15</v>
      </c>
      <c r="I470" s="82">
        <f>I471+I475</f>
        <v>15</v>
      </c>
    </row>
    <row r="471" spans="1:9" ht="37.5" customHeight="1">
      <c r="A471" s="30" t="s">
        <v>419</v>
      </c>
      <c r="B471" s="62">
        <v>817</v>
      </c>
      <c r="C471" s="41" t="s">
        <v>44</v>
      </c>
      <c r="D471" s="41" t="s">
        <v>39</v>
      </c>
      <c r="E471" s="41" t="s">
        <v>236</v>
      </c>
      <c r="F471" s="87"/>
      <c r="G471" s="84">
        <f>G472</f>
        <v>15</v>
      </c>
      <c r="H471" s="82">
        <f>H472</f>
        <v>15</v>
      </c>
      <c r="I471" s="82">
        <f>I472</f>
        <v>15</v>
      </c>
    </row>
    <row r="472" spans="1:9" ht="25.5" customHeight="1">
      <c r="A472" s="17" t="s">
        <v>184</v>
      </c>
      <c r="B472" s="62">
        <v>817</v>
      </c>
      <c r="C472" s="41" t="s">
        <v>44</v>
      </c>
      <c r="D472" s="41" t="s">
        <v>39</v>
      </c>
      <c r="E472" s="41" t="s">
        <v>237</v>
      </c>
      <c r="F472" s="87"/>
      <c r="G472" s="84">
        <f>G473+G474</f>
        <v>15</v>
      </c>
      <c r="H472" s="82">
        <f>H473+H474</f>
        <v>15</v>
      </c>
      <c r="I472" s="82">
        <f>I473+I474</f>
        <v>15</v>
      </c>
    </row>
    <row r="473" spans="1:9" ht="25.5" customHeight="1">
      <c r="A473" s="17" t="s">
        <v>106</v>
      </c>
      <c r="B473" s="62">
        <v>817</v>
      </c>
      <c r="C473" s="41" t="s">
        <v>44</v>
      </c>
      <c r="D473" s="41" t="s">
        <v>39</v>
      </c>
      <c r="E473" s="41" t="s">
        <v>237</v>
      </c>
      <c r="F473" s="87" t="s">
        <v>86</v>
      </c>
      <c r="G473" s="84">
        <v>5</v>
      </c>
      <c r="H473" s="82">
        <v>5</v>
      </c>
      <c r="I473" s="82">
        <v>5</v>
      </c>
    </row>
    <row r="474" spans="1:9" ht="24.75" customHeight="1">
      <c r="A474" s="17" t="s">
        <v>400</v>
      </c>
      <c r="B474" s="62">
        <v>817</v>
      </c>
      <c r="C474" s="41" t="s">
        <v>44</v>
      </c>
      <c r="D474" s="41" t="s">
        <v>39</v>
      </c>
      <c r="E474" s="41" t="s">
        <v>237</v>
      </c>
      <c r="F474" s="87" t="s">
        <v>306</v>
      </c>
      <c r="G474" s="84">
        <v>10</v>
      </c>
      <c r="H474" s="82">
        <v>10</v>
      </c>
      <c r="I474" s="82">
        <v>10</v>
      </c>
    </row>
    <row r="475" spans="1:9" ht="25.5" customHeight="1" hidden="1">
      <c r="A475" s="16" t="s">
        <v>293</v>
      </c>
      <c r="B475" s="62">
        <v>817</v>
      </c>
      <c r="C475" s="41" t="s">
        <v>44</v>
      </c>
      <c r="D475" s="41" t="s">
        <v>39</v>
      </c>
      <c r="E475" s="41" t="s">
        <v>294</v>
      </c>
      <c r="F475" s="87"/>
      <c r="G475" s="82">
        <f aca="true" t="shared" si="53" ref="G475:I476">G476</f>
        <v>0</v>
      </c>
      <c r="H475" s="82">
        <f t="shared" si="53"/>
        <v>0</v>
      </c>
      <c r="I475" s="82">
        <f t="shared" si="53"/>
        <v>0</v>
      </c>
    </row>
    <row r="476" spans="1:9" ht="25.5" customHeight="1" hidden="1">
      <c r="A476" s="17" t="s">
        <v>184</v>
      </c>
      <c r="B476" s="62">
        <v>817</v>
      </c>
      <c r="C476" s="41" t="s">
        <v>44</v>
      </c>
      <c r="D476" s="41" t="s">
        <v>39</v>
      </c>
      <c r="E476" s="41" t="s">
        <v>295</v>
      </c>
      <c r="F476" s="87"/>
      <c r="G476" s="82">
        <f t="shared" si="53"/>
        <v>0</v>
      </c>
      <c r="H476" s="82">
        <f t="shared" si="53"/>
        <v>0</v>
      </c>
      <c r="I476" s="82">
        <f t="shared" si="53"/>
        <v>0</v>
      </c>
    </row>
    <row r="477" spans="1:9" ht="25.5" customHeight="1" hidden="1">
      <c r="A477" s="17" t="s">
        <v>301</v>
      </c>
      <c r="B477" s="62">
        <v>817</v>
      </c>
      <c r="C477" s="41" t="s">
        <v>44</v>
      </c>
      <c r="D477" s="41" t="s">
        <v>39</v>
      </c>
      <c r="E477" s="41" t="s">
        <v>295</v>
      </c>
      <c r="F477" s="87" t="s">
        <v>86</v>
      </c>
      <c r="G477" s="82">
        <v>0</v>
      </c>
      <c r="H477" s="82">
        <v>0</v>
      </c>
      <c r="I477" s="82">
        <v>0</v>
      </c>
    </row>
    <row r="478" spans="1:9" ht="47.25" customHeight="1">
      <c r="A478" s="16" t="s">
        <v>296</v>
      </c>
      <c r="B478" s="62">
        <v>817</v>
      </c>
      <c r="C478" s="41" t="s">
        <v>44</v>
      </c>
      <c r="D478" s="41" t="s">
        <v>39</v>
      </c>
      <c r="E478" s="41" t="s">
        <v>297</v>
      </c>
      <c r="F478" s="87"/>
      <c r="G478" s="82">
        <f>G479+G482</f>
        <v>4443.1</v>
      </c>
      <c r="H478" s="82">
        <f>H479+H482</f>
        <v>413</v>
      </c>
      <c r="I478" s="82">
        <f>I479+I482</f>
        <v>413</v>
      </c>
    </row>
    <row r="479" spans="1:9" ht="57.75" customHeight="1">
      <c r="A479" s="16" t="s">
        <v>445</v>
      </c>
      <c r="B479" s="62">
        <v>817</v>
      </c>
      <c r="C479" s="41" t="s">
        <v>44</v>
      </c>
      <c r="D479" s="41" t="s">
        <v>39</v>
      </c>
      <c r="E479" s="41" t="s">
        <v>298</v>
      </c>
      <c r="F479" s="87"/>
      <c r="G479" s="84">
        <f aca="true" t="shared" si="54" ref="G479:I480">G480</f>
        <v>413</v>
      </c>
      <c r="H479" s="84">
        <f t="shared" si="54"/>
        <v>413</v>
      </c>
      <c r="I479" s="84">
        <f t="shared" si="54"/>
        <v>413</v>
      </c>
    </row>
    <row r="480" spans="1:9" ht="80.25" customHeight="1">
      <c r="A480" s="17" t="s">
        <v>417</v>
      </c>
      <c r="B480" s="62">
        <v>817</v>
      </c>
      <c r="C480" s="41" t="s">
        <v>44</v>
      </c>
      <c r="D480" s="41" t="s">
        <v>39</v>
      </c>
      <c r="E480" s="41" t="s">
        <v>299</v>
      </c>
      <c r="F480" s="87"/>
      <c r="G480" s="84">
        <f t="shared" si="54"/>
        <v>413</v>
      </c>
      <c r="H480" s="84">
        <f t="shared" si="54"/>
        <v>413</v>
      </c>
      <c r="I480" s="84">
        <f t="shared" si="54"/>
        <v>413</v>
      </c>
    </row>
    <row r="481" spans="1:9" ht="25.5" customHeight="1">
      <c r="A481" s="17" t="s">
        <v>106</v>
      </c>
      <c r="B481" s="62">
        <v>817</v>
      </c>
      <c r="C481" s="41" t="s">
        <v>44</v>
      </c>
      <c r="D481" s="41" t="s">
        <v>39</v>
      </c>
      <c r="E481" s="41" t="s">
        <v>299</v>
      </c>
      <c r="F481" s="87" t="s">
        <v>86</v>
      </c>
      <c r="G481" s="84">
        <v>413</v>
      </c>
      <c r="H481" s="84">
        <v>413</v>
      </c>
      <c r="I481" s="84">
        <v>413</v>
      </c>
    </row>
    <row r="482" spans="1:9" ht="70.5" customHeight="1">
      <c r="A482" s="16" t="s">
        <v>549</v>
      </c>
      <c r="B482" s="62">
        <v>817</v>
      </c>
      <c r="C482" s="41" t="s">
        <v>44</v>
      </c>
      <c r="D482" s="41" t="s">
        <v>39</v>
      </c>
      <c r="E482" s="41" t="s">
        <v>539</v>
      </c>
      <c r="F482" s="87"/>
      <c r="G482" s="84">
        <f>G483+G485</f>
        <v>4030.1</v>
      </c>
      <c r="H482" s="84">
        <f>H483+H485</f>
        <v>0</v>
      </c>
      <c r="I482" s="84">
        <f>I483+I485</f>
        <v>0</v>
      </c>
    </row>
    <row r="483" spans="1:9" ht="25.5" customHeight="1">
      <c r="A483" s="17" t="s">
        <v>157</v>
      </c>
      <c r="B483" s="62">
        <v>817</v>
      </c>
      <c r="C483" s="41" t="s">
        <v>44</v>
      </c>
      <c r="D483" s="41" t="s">
        <v>39</v>
      </c>
      <c r="E483" s="41" t="s">
        <v>174</v>
      </c>
      <c r="F483" s="87"/>
      <c r="G483" s="84">
        <f>G484</f>
        <v>3950.1</v>
      </c>
      <c r="H483" s="84">
        <f>H484</f>
        <v>0</v>
      </c>
      <c r="I483" s="84">
        <f>I484</f>
        <v>0</v>
      </c>
    </row>
    <row r="484" spans="1:9" ht="25.5" customHeight="1">
      <c r="A484" s="17" t="s">
        <v>106</v>
      </c>
      <c r="B484" s="62">
        <v>817</v>
      </c>
      <c r="C484" s="41" t="s">
        <v>44</v>
      </c>
      <c r="D484" s="41" t="s">
        <v>39</v>
      </c>
      <c r="E484" s="41" t="s">
        <v>174</v>
      </c>
      <c r="F484" s="87" t="s">
        <v>86</v>
      </c>
      <c r="G484" s="84">
        <v>3950.1</v>
      </c>
      <c r="H484" s="84">
        <v>0</v>
      </c>
      <c r="I484" s="84">
        <v>0</v>
      </c>
    </row>
    <row r="485" spans="1:9" ht="48.75" customHeight="1">
      <c r="A485" s="33" t="s">
        <v>670</v>
      </c>
      <c r="B485" s="62">
        <v>817</v>
      </c>
      <c r="C485" s="41" t="s">
        <v>44</v>
      </c>
      <c r="D485" s="41" t="s">
        <v>39</v>
      </c>
      <c r="E485" s="41" t="s">
        <v>671</v>
      </c>
      <c r="F485" s="87"/>
      <c r="G485" s="82">
        <f>G486</f>
        <v>80</v>
      </c>
      <c r="H485" s="84">
        <f>H486</f>
        <v>0</v>
      </c>
      <c r="I485" s="84">
        <f>I486</f>
        <v>0</v>
      </c>
    </row>
    <row r="486" spans="1:9" ht="25.5" customHeight="1">
      <c r="A486" s="33" t="s">
        <v>106</v>
      </c>
      <c r="B486" s="62">
        <v>817</v>
      </c>
      <c r="C486" s="41" t="s">
        <v>44</v>
      </c>
      <c r="D486" s="41" t="s">
        <v>39</v>
      </c>
      <c r="E486" s="41" t="s">
        <v>671</v>
      </c>
      <c r="F486" s="87" t="s">
        <v>86</v>
      </c>
      <c r="G486" s="82">
        <v>80</v>
      </c>
      <c r="H486" s="84">
        <v>0</v>
      </c>
      <c r="I486" s="84">
        <v>0</v>
      </c>
    </row>
    <row r="487" spans="1:9" ht="24.75" customHeight="1">
      <c r="A487" s="15" t="s">
        <v>46</v>
      </c>
      <c r="B487" s="62">
        <v>817</v>
      </c>
      <c r="C487" s="60" t="s">
        <v>47</v>
      </c>
      <c r="D487" s="60"/>
      <c r="E487" s="41"/>
      <c r="F487" s="87"/>
      <c r="G487" s="84">
        <f aca="true" t="shared" si="55" ref="G487:I488">G488</f>
        <v>20099.1</v>
      </c>
      <c r="H487" s="82">
        <f t="shared" si="55"/>
        <v>20463.3</v>
      </c>
      <c r="I487" s="82">
        <f t="shared" si="55"/>
        <v>21130.199999999997</v>
      </c>
    </row>
    <row r="488" spans="1:9" ht="24" customHeight="1">
      <c r="A488" s="15" t="s">
        <v>378</v>
      </c>
      <c r="B488" s="62">
        <v>817</v>
      </c>
      <c r="C488" s="60" t="s">
        <v>47</v>
      </c>
      <c r="D488" s="60" t="s">
        <v>39</v>
      </c>
      <c r="E488" s="41"/>
      <c r="F488" s="87"/>
      <c r="G488" s="84">
        <f t="shared" si="55"/>
        <v>20099.1</v>
      </c>
      <c r="H488" s="82">
        <f t="shared" si="55"/>
        <v>20463.3</v>
      </c>
      <c r="I488" s="82">
        <f t="shared" si="55"/>
        <v>21130.199999999997</v>
      </c>
    </row>
    <row r="489" spans="1:9" ht="45.75" customHeight="1">
      <c r="A489" s="21" t="s">
        <v>150</v>
      </c>
      <c r="B489" s="62">
        <v>817</v>
      </c>
      <c r="C489" s="41" t="s">
        <v>47</v>
      </c>
      <c r="D489" s="41" t="s">
        <v>39</v>
      </c>
      <c r="E489" s="77" t="s">
        <v>238</v>
      </c>
      <c r="F489" s="87"/>
      <c r="G489" s="84">
        <f aca="true" t="shared" si="56" ref="G489:I490">G490</f>
        <v>20099.1</v>
      </c>
      <c r="H489" s="82">
        <f t="shared" si="56"/>
        <v>20463.3</v>
      </c>
      <c r="I489" s="82">
        <f t="shared" si="56"/>
        <v>21130.199999999997</v>
      </c>
    </row>
    <row r="490" spans="1:9" ht="24" customHeight="1">
      <c r="A490" s="19" t="s">
        <v>239</v>
      </c>
      <c r="B490" s="62">
        <v>817</v>
      </c>
      <c r="C490" s="41" t="s">
        <v>47</v>
      </c>
      <c r="D490" s="41" t="s">
        <v>39</v>
      </c>
      <c r="E490" s="41" t="s">
        <v>240</v>
      </c>
      <c r="F490" s="87"/>
      <c r="G490" s="84">
        <f t="shared" si="56"/>
        <v>20099.1</v>
      </c>
      <c r="H490" s="82">
        <f t="shared" si="56"/>
        <v>20463.3</v>
      </c>
      <c r="I490" s="82">
        <f t="shared" si="56"/>
        <v>21130.199999999997</v>
      </c>
    </row>
    <row r="491" spans="1:9" ht="29.25" customHeight="1">
      <c r="A491" s="22" t="s">
        <v>521</v>
      </c>
      <c r="B491" s="62">
        <v>817</v>
      </c>
      <c r="C491" s="41" t="s">
        <v>47</v>
      </c>
      <c r="D491" s="41" t="s">
        <v>39</v>
      </c>
      <c r="E491" s="41" t="s">
        <v>505</v>
      </c>
      <c r="F491" s="87"/>
      <c r="G491" s="84">
        <f>G492+G495</f>
        <v>20099.1</v>
      </c>
      <c r="H491" s="84">
        <f>H492+H495</f>
        <v>20463.3</v>
      </c>
      <c r="I491" s="84">
        <f>I492+I495</f>
        <v>21130.199999999997</v>
      </c>
    </row>
    <row r="492" spans="1:9" ht="22.5" customHeight="1">
      <c r="A492" s="17" t="s">
        <v>62</v>
      </c>
      <c r="B492" s="62">
        <v>817</v>
      </c>
      <c r="C492" s="41" t="s">
        <v>47</v>
      </c>
      <c r="D492" s="41" t="s">
        <v>39</v>
      </c>
      <c r="E492" s="41" t="s">
        <v>506</v>
      </c>
      <c r="F492" s="87"/>
      <c r="G492" s="84">
        <f>G493+G494</f>
        <v>11457.9</v>
      </c>
      <c r="H492" s="84">
        <f>H493+H494</f>
        <v>10957.9</v>
      </c>
      <c r="I492" s="84">
        <f>I493+I494</f>
        <v>10957.9</v>
      </c>
    </row>
    <row r="493" spans="1:10" ht="24.75" customHeight="1">
      <c r="A493" s="17" t="s">
        <v>308</v>
      </c>
      <c r="B493" s="62">
        <v>817</v>
      </c>
      <c r="C493" s="41" t="s">
        <v>47</v>
      </c>
      <c r="D493" s="41" t="s">
        <v>39</v>
      </c>
      <c r="E493" s="41" t="s">
        <v>506</v>
      </c>
      <c r="F493" s="87" t="s">
        <v>306</v>
      </c>
      <c r="G493" s="82">
        <v>4354.7</v>
      </c>
      <c r="H493" s="82">
        <v>4354.7</v>
      </c>
      <c r="I493" s="83">
        <v>4354.7</v>
      </c>
      <c r="J493" s="109"/>
    </row>
    <row r="494" spans="1:10" ht="24.75" customHeight="1">
      <c r="A494" s="17" t="s">
        <v>677</v>
      </c>
      <c r="B494" s="62">
        <v>817</v>
      </c>
      <c r="C494" s="41" t="s">
        <v>47</v>
      </c>
      <c r="D494" s="41" t="s">
        <v>39</v>
      </c>
      <c r="E494" s="41" t="s">
        <v>506</v>
      </c>
      <c r="F494" s="87" t="s">
        <v>365</v>
      </c>
      <c r="G494" s="84">
        <v>7103.2</v>
      </c>
      <c r="H494" s="82">
        <v>6603.2</v>
      </c>
      <c r="I494" s="83">
        <v>6603.2</v>
      </c>
      <c r="J494" s="109"/>
    </row>
    <row r="495" spans="1:10" ht="45" customHeight="1">
      <c r="A495" s="17" t="s">
        <v>403</v>
      </c>
      <c r="B495" s="62">
        <v>817</v>
      </c>
      <c r="C495" s="41" t="s">
        <v>47</v>
      </c>
      <c r="D495" s="41" t="s">
        <v>39</v>
      </c>
      <c r="E495" s="41" t="s">
        <v>507</v>
      </c>
      <c r="F495" s="87"/>
      <c r="G495" s="82">
        <f>G496+G499</f>
        <v>8641.2</v>
      </c>
      <c r="H495" s="82">
        <f>H496+H499</f>
        <v>9505.4</v>
      </c>
      <c r="I495" s="82">
        <f>I496+I499</f>
        <v>10172.3</v>
      </c>
      <c r="J495" s="104"/>
    </row>
    <row r="496" spans="1:10" ht="21.75" customHeight="1">
      <c r="A496" s="17" t="s">
        <v>308</v>
      </c>
      <c r="B496" s="62">
        <v>817</v>
      </c>
      <c r="C496" s="41" t="s">
        <v>47</v>
      </c>
      <c r="D496" s="41" t="s">
        <v>39</v>
      </c>
      <c r="E496" s="41" t="s">
        <v>507</v>
      </c>
      <c r="F496" s="87" t="s">
        <v>306</v>
      </c>
      <c r="G496" s="82">
        <v>3484.7</v>
      </c>
      <c r="H496" s="82">
        <v>3833.2</v>
      </c>
      <c r="I496" s="83">
        <v>4063.2</v>
      </c>
      <c r="J496" s="110"/>
    </row>
    <row r="497" spans="1:10" ht="0.75" customHeight="1" hidden="1">
      <c r="A497" s="17"/>
      <c r="B497" s="62">
        <v>817</v>
      </c>
      <c r="C497" s="41" t="s">
        <v>47</v>
      </c>
      <c r="D497" s="41" t="s">
        <v>39</v>
      </c>
      <c r="E497" s="41"/>
      <c r="F497" s="87"/>
      <c r="G497" s="82"/>
      <c r="H497" s="82"/>
      <c r="I497" s="83"/>
      <c r="J497" s="104"/>
    </row>
    <row r="498" spans="1:10" ht="21" customHeight="1" hidden="1">
      <c r="A498" s="17"/>
      <c r="B498" s="62">
        <v>817</v>
      </c>
      <c r="C498" s="41"/>
      <c r="D498" s="41"/>
      <c r="E498" s="41"/>
      <c r="F498" s="87"/>
      <c r="G498" s="82"/>
      <c r="H498" s="83"/>
      <c r="I498" s="83"/>
      <c r="J498" s="104"/>
    </row>
    <row r="499" spans="1:10" ht="21" customHeight="1">
      <c r="A499" s="17" t="s">
        <v>677</v>
      </c>
      <c r="B499" s="62">
        <v>817</v>
      </c>
      <c r="C499" s="41" t="s">
        <v>47</v>
      </c>
      <c r="D499" s="41" t="s">
        <v>39</v>
      </c>
      <c r="E499" s="41" t="s">
        <v>507</v>
      </c>
      <c r="F499" s="87" t="s">
        <v>365</v>
      </c>
      <c r="G499" s="82">
        <v>5156.5</v>
      </c>
      <c r="H499" s="83">
        <v>5672.2</v>
      </c>
      <c r="I499" s="83">
        <v>6109.1</v>
      </c>
      <c r="J499" s="104"/>
    </row>
    <row r="500" spans="1:10" ht="21.75" customHeight="1">
      <c r="A500" s="15" t="s">
        <v>73</v>
      </c>
      <c r="B500" s="62">
        <v>817</v>
      </c>
      <c r="C500" s="60" t="s">
        <v>42</v>
      </c>
      <c r="D500" s="60"/>
      <c r="E500" s="41"/>
      <c r="F500" s="87"/>
      <c r="G500" s="82">
        <f>G501+G537</f>
        <v>37602.4</v>
      </c>
      <c r="H500" s="82">
        <f>H501+H537</f>
        <v>33697.1</v>
      </c>
      <c r="I500" s="82">
        <f>I501+I537</f>
        <v>34655.899999999994</v>
      </c>
      <c r="J500" s="104"/>
    </row>
    <row r="501" spans="1:9" ht="23.25" customHeight="1">
      <c r="A501" s="15" t="s">
        <v>64</v>
      </c>
      <c r="B501" s="62">
        <v>817</v>
      </c>
      <c r="C501" s="60" t="s">
        <v>42</v>
      </c>
      <c r="D501" s="60" t="s">
        <v>30</v>
      </c>
      <c r="E501" s="41"/>
      <c r="F501" s="87"/>
      <c r="G501" s="82">
        <f>G505</f>
        <v>37332.4</v>
      </c>
      <c r="H501" s="82">
        <f>H505</f>
        <v>33427.1</v>
      </c>
      <c r="I501" s="82">
        <f>I505</f>
        <v>34385.899999999994</v>
      </c>
    </row>
    <row r="502" spans="1:9" ht="0.75" customHeight="1" hidden="1">
      <c r="A502" s="17"/>
      <c r="B502" s="62">
        <v>817</v>
      </c>
      <c r="C502" s="41"/>
      <c r="D502" s="41"/>
      <c r="E502" s="41"/>
      <c r="F502" s="87"/>
      <c r="G502" s="82"/>
      <c r="H502" s="82"/>
      <c r="I502" s="82"/>
    </row>
    <row r="503" spans="1:9" ht="22.5" customHeight="1" hidden="1">
      <c r="A503" s="17"/>
      <c r="B503" s="62">
        <v>817</v>
      </c>
      <c r="C503" s="41"/>
      <c r="D503" s="41"/>
      <c r="E503" s="41"/>
      <c r="F503" s="87"/>
      <c r="G503" s="82"/>
      <c r="H503" s="82"/>
      <c r="I503" s="82"/>
    </row>
    <row r="504" spans="1:9" ht="22.5" customHeight="1" hidden="1">
      <c r="A504" s="17"/>
      <c r="B504" s="62">
        <v>817</v>
      </c>
      <c r="C504" s="41"/>
      <c r="D504" s="41"/>
      <c r="E504" s="41"/>
      <c r="F504" s="87"/>
      <c r="G504" s="82"/>
      <c r="H504" s="82"/>
      <c r="I504" s="82"/>
    </row>
    <row r="505" spans="1:9" ht="44.25" customHeight="1">
      <c r="A505" s="29" t="s">
        <v>101</v>
      </c>
      <c r="B505" s="62">
        <v>817</v>
      </c>
      <c r="C505" s="41" t="s">
        <v>42</v>
      </c>
      <c r="D505" s="41" t="s">
        <v>30</v>
      </c>
      <c r="E505" s="41" t="s">
        <v>114</v>
      </c>
      <c r="F505" s="87"/>
      <c r="G505" s="82">
        <f>G506+G533</f>
        <v>37332.4</v>
      </c>
      <c r="H505" s="82">
        <f>H506+H533</f>
        <v>33427.1</v>
      </c>
      <c r="I505" s="82">
        <f>I506+I533</f>
        <v>34385.899999999994</v>
      </c>
    </row>
    <row r="506" spans="1:9" ht="44.25" customHeight="1">
      <c r="A506" s="16" t="s">
        <v>418</v>
      </c>
      <c r="B506" s="62">
        <v>817</v>
      </c>
      <c r="C506" s="41" t="s">
        <v>42</v>
      </c>
      <c r="D506" s="41" t="s">
        <v>30</v>
      </c>
      <c r="E506" s="41" t="s">
        <v>115</v>
      </c>
      <c r="F506" s="87"/>
      <c r="G506" s="82">
        <f>G507+G514+G523+G530</f>
        <v>37102.4</v>
      </c>
      <c r="H506" s="82">
        <f>H507+H514+H523+H530</f>
        <v>33197.1</v>
      </c>
      <c r="I506" s="82">
        <f>I507+I514+I523+I530</f>
        <v>34155.899999999994</v>
      </c>
    </row>
    <row r="507" spans="1:9" ht="25.5" customHeight="1">
      <c r="A507" s="30" t="s">
        <v>446</v>
      </c>
      <c r="B507" s="62">
        <v>817</v>
      </c>
      <c r="C507" s="41" t="s">
        <v>42</v>
      </c>
      <c r="D507" s="41" t="s">
        <v>30</v>
      </c>
      <c r="E507" s="41" t="s">
        <v>116</v>
      </c>
      <c r="F507" s="87"/>
      <c r="G507" s="82">
        <f>G508+G510+G512</f>
        <v>15590.3</v>
      </c>
      <c r="H507" s="82">
        <f>H508+H510+H512</f>
        <v>14397.3</v>
      </c>
      <c r="I507" s="82">
        <f>I508+I510+I512</f>
        <v>14679.599999999999</v>
      </c>
    </row>
    <row r="508" spans="1:9" ht="20.25" customHeight="1">
      <c r="A508" s="17" t="s">
        <v>646</v>
      </c>
      <c r="B508" s="62">
        <v>817</v>
      </c>
      <c r="C508" s="41" t="s">
        <v>42</v>
      </c>
      <c r="D508" s="41" t="s">
        <v>30</v>
      </c>
      <c r="E508" s="41" t="s">
        <v>117</v>
      </c>
      <c r="F508" s="87"/>
      <c r="G508" s="84">
        <f>G509</f>
        <v>9290</v>
      </c>
      <c r="H508" s="82">
        <f>H509</f>
        <v>9423.1</v>
      </c>
      <c r="I508" s="82">
        <f>I509</f>
        <v>9176.9</v>
      </c>
    </row>
    <row r="509" spans="1:9" ht="24" customHeight="1">
      <c r="A509" s="17" t="s">
        <v>308</v>
      </c>
      <c r="B509" s="62">
        <v>817</v>
      </c>
      <c r="C509" s="41" t="s">
        <v>42</v>
      </c>
      <c r="D509" s="41" t="s">
        <v>30</v>
      </c>
      <c r="E509" s="41" t="s">
        <v>117</v>
      </c>
      <c r="F509" s="87" t="s">
        <v>306</v>
      </c>
      <c r="G509" s="84">
        <v>9290</v>
      </c>
      <c r="H509" s="82">
        <v>9423.1</v>
      </c>
      <c r="I509" s="82">
        <v>9176.9</v>
      </c>
    </row>
    <row r="510" spans="1:9" ht="41.25" customHeight="1">
      <c r="A510" s="17" t="s">
        <v>26</v>
      </c>
      <c r="B510" s="62">
        <v>817</v>
      </c>
      <c r="C510" s="41" t="s">
        <v>42</v>
      </c>
      <c r="D510" s="41" t="s">
        <v>30</v>
      </c>
      <c r="E510" s="41" t="s">
        <v>159</v>
      </c>
      <c r="F510" s="87"/>
      <c r="G510" s="84">
        <f>G511</f>
        <v>1778.3</v>
      </c>
      <c r="H510" s="82">
        <f>H511</f>
        <v>0</v>
      </c>
      <c r="I510" s="82">
        <f>I511</f>
        <v>0</v>
      </c>
    </row>
    <row r="511" spans="1:9" ht="23.25" customHeight="1">
      <c r="A511" s="17" t="s">
        <v>308</v>
      </c>
      <c r="B511" s="62">
        <v>817</v>
      </c>
      <c r="C511" s="41" t="s">
        <v>42</v>
      </c>
      <c r="D511" s="41" t="s">
        <v>30</v>
      </c>
      <c r="E511" s="41" t="s">
        <v>159</v>
      </c>
      <c r="F511" s="87" t="s">
        <v>306</v>
      </c>
      <c r="G511" s="84">
        <v>1778.3</v>
      </c>
      <c r="H511" s="82">
        <v>0</v>
      </c>
      <c r="I511" s="82">
        <v>0</v>
      </c>
    </row>
    <row r="512" spans="1:9" ht="39" customHeight="1">
      <c r="A512" s="17" t="s">
        <v>403</v>
      </c>
      <c r="B512" s="62">
        <v>817</v>
      </c>
      <c r="C512" s="41" t="s">
        <v>42</v>
      </c>
      <c r="D512" s="41" t="s">
        <v>30</v>
      </c>
      <c r="E512" s="41" t="s">
        <v>118</v>
      </c>
      <c r="F512" s="87"/>
      <c r="G512" s="84">
        <f>G513</f>
        <v>4522</v>
      </c>
      <c r="H512" s="82">
        <f>H513</f>
        <v>4974.2</v>
      </c>
      <c r="I512" s="82">
        <f>I513</f>
        <v>5502.7</v>
      </c>
    </row>
    <row r="513" spans="1:10" ht="21" customHeight="1">
      <c r="A513" s="17" t="s">
        <v>308</v>
      </c>
      <c r="B513" s="62">
        <v>817</v>
      </c>
      <c r="C513" s="41" t="s">
        <v>42</v>
      </c>
      <c r="D513" s="41" t="s">
        <v>30</v>
      </c>
      <c r="E513" s="41" t="s">
        <v>118</v>
      </c>
      <c r="F513" s="87" t="s">
        <v>306</v>
      </c>
      <c r="G513" s="84">
        <v>4522</v>
      </c>
      <c r="H513" s="82">
        <v>4974.2</v>
      </c>
      <c r="I513" s="82">
        <v>5502.7</v>
      </c>
      <c r="J513" s="46"/>
    </row>
    <row r="514" spans="1:9" ht="21" customHeight="1">
      <c r="A514" s="48" t="s">
        <v>496</v>
      </c>
      <c r="B514" s="70">
        <v>817</v>
      </c>
      <c r="C514" s="68" t="s">
        <v>42</v>
      </c>
      <c r="D514" s="68" t="s">
        <v>30</v>
      </c>
      <c r="E514" s="68" t="s">
        <v>119</v>
      </c>
      <c r="F514" s="97"/>
      <c r="G514" s="84">
        <f>G515+G517+G519+G521</f>
        <v>3975.7</v>
      </c>
      <c r="H514" s="84">
        <f>H515+H517</f>
        <v>3161.3</v>
      </c>
      <c r="I514" s="84">
        <f>I515+I517</f>
        <v>3162.8</v>
      </c>
    </row>
    <row r="515" spans="1:9" ht="21" customHeight="1">
      <c r="A515" s="47" t="s">
        <v>647</v>
      </c>
      <c r="B515" s="70">
        <v>817</v>
      </c>
      <c r="C515" s="68" t="s">
        <v>42</v>
      </c>
      <c r="D515" s="68" t="s">
        <v>30</v>
      </c>
      <c r="E515" s="68" t="s">
        <v>120</v>
      </c>
      <c r="F515" s="97"/>
      <c r="G515" s="84">
        <f>G516</f>
        <v>2054.6</v>
      </c>
      <c r="H515" s="84">
        <f>H516</f>
        <v>2263.3</v>
      </c>
      <c r="I515" s="84">
        <f>I516</f>
        <v>2175.8</v>
      </c>
    </row>
    <row r="516" spans="1:9" ht="21" customHeight="1">
      <c r="A516" s="47" t="s">
        <v>308</v>
      </c>
      <c r="B516" s="70">
        <v>817</v>
      </c>
      <c r="C516" s="68" t="s">
        <v>42</v>
      </c>
      <c r="D516" s="68" t="s">
        <v>30</v>
      </c>
      <c r="E516" s="68" t="s">
        <v>120</v>
      </c>
      <c r="F516" s="97" t="s">
        <v>306</v>
      </c>
      <c r="G516" s="84">
        <v>2054.6</v>
      </c>
      <c r="H516" s="84">
        <v>2263.3</v>
      </c>
      <c r="I516" s="84">
        <v>2175.8</v>
      </c>
    </row>
    <row r="517" spans="1:9" ht="41.25" customHeight="1">
      <c r="A517" s="47" t="s">
        <v>403</v>
      </c>
      <c r="B517" s="70">
        <v>817</v>
      </c>
      <c r="C517" s="68" t="s">
        <v>42</v>
      </c>
      <c r="D517" s="68" t="s">
        <v>30</v>
      </c>
      <c r="E517" s="68" t="s">
        <v>121</v>
      </c>
      <c r="F517" s="97"/>
      <c r="G517" s="84">
        <f>G518</f>
        <v>816.4</v>
      </c>
      <c r="H517" s="84">
        <f>H518</f>
        <v>898</v>
      </c>
      <c r="I517" s="84">
        <f>I518</f>
        <v>987</v>
      </c>
    </row>
    <row r="518" spans="1:9" ht="21" customHeight="1">
      <c r="A518" s="47" t="s">
        <v>308</v>
      </c>
      <c r="B518" s="70">
        <v>817</v>
      </c>
      <c r="C518" s="68" t="s">
        <v>42</v>
      </c>
      <c r="D518" s="68" t="s">
        <v>30</v>
      </c>
      <c r="E518" s="68" t="s">
        <v>121</v>
      </c>
      <c r="F518" s="97" t="s">
        <v>306</v>
      </c>
      <c r="G518" s="84">
        <v>816.4</v>
      </c>
      <c r="H518" s="84">
        <v>898</v>
      </c>
      <c r="I518" s="84">
        <v>987</v>
      </c>
    </row>
    <row r="519" spans="1:9" ht="21" customHeight="1">
      <c r="A519" s="47" t="s">
        <v>700</v>
      </c>
      <c r="B519" s="70">
        <v>817</v>
      </c>
      <c r="C519" s="68" t="s">
        <v>42</v>
      </c>
      <c r="D519" s="68" t="s">
        <v>30</v>
      </c>
      <c r="E519" s="68" t="s">
        <v>701</v>
      </c>
      <c r="F519" s="97"/>
      <c r="G519" s="84">
        <f>G520</f>
        <v>1052.6</v>
      </c>
      <c r="H519" s="84">
        <f>H520</f>
        <v>0</v>
      </c>
      <c r="I519" s="84">
        <f>I520</f>
        <v>0</v>
      </c>
    </row>
    <row r="520" spans="1:9" ht="21" customHeight="1">
      <c r="A520" s="47" t="s">
        <v>561</v>
      </c>
      <c r="B520" s="70">
        <v>817</v>
      </c>
      <c r="C520" s="68" t="s">
        <v>42</v>
      </c>
      <c r="D520" s="68" t="s">
        <v>30</v>
      </c>
      <c r="E520" s="68" t="s">
        <v>701</v>
      </c>
      <c r="F520" s="97" t="s">
        <v>306</v>
      </c>
      <c r="G520" s="84">
        <v>1052.6</v>
      </c>
      <c r="H520" s="84">
        <v>0</v>
      </c>
      <c r="I520" s="84">
        <v>0</v>
      </c>
    </row>
    <row r="521" spans="1:9" ht="21" customHeight="1">
      <c r="A521" s="47" t="s">
        <v>657</v>
      </c>
      <c r="B521" s="70">
        <v>817</v>
      </c>
      <c r="C521" s="68" t="s">
        <v>42</v>
      </c>
      <c r="D521" s="68" t="s">
        <v>30</v>
      </c>
      <c r="E521" s="68" t="s">
        <v>658</v>
      </c>
      <c r="F521" s="97"/>
      <c r="G521" s="84">
        <f>G522</f>
        <v>52.1</v>
      </c>
      <c r="H521" s="84">
        <f>H522</f>
        <v>0</v>
      </c>
      <c r="I521" s="84">
        <f>I522</f>
        <v>0</v>
      </c>
    </row>
    <row r="522" spans="1:9" ht="21" customHeight="1">
      <c r="A522" s="47" t="s">
        <v>561</v>
      </c>
      <c r="B522" s="70">
        <v>817</v>
      </c>
      <c r="C522" s="68" t="s">
        <v>42</v>
      </c>
      <c r="D522" s="68" t="s">
        <v>30</v>
      </c>
      <c r="E522" s="68" t="s">
        <v>658</v>
      </c>
      <c r="F522" s="97" t="s">
        <v>306</v>
      </c>
      <c r="G522" s="84">
        <v>52.1</v>
      </c>
      <c r="H522" s="84">
        <v>0</v>
      </c>
      <c r="I522" s="84">
        <v>0</v>
      </c>
    </row>
    <row r="523" spans="1:9" ht="40.5" customHeight="1">
      <c r="A523" s="16" t="s">
        <v>497</v>
      </c>
      <c r="B523" s="62">
        <v>817</v>
      </c>
      <c r="C523" s="41" t="s">
        <v>42</v>
      </c>
      <c r="D523" s="41" t="s">
        <v>30</v>
      </c>
      <c r="E523" s="41" t="s">
        <v>122</v>
      </c>
      <c r="F523" s="87"/>
      <c r="G523" s="84">
        <f>G524+G526+G528</f>
        <v>16088.1</v>
      </c>
      <c r="H523" s="84">
        <f>H524+H526+H528</f>
        <v>15638.5</v>
      </c>
      <c r="I523" s="84">
        <f>I524+I526+I528</f>
        <v>16313.5</v>
      </c>
    </row>
    <row r="524" spans="1:10" ht="21" customHeight="1">
      <c r="A524" s="17" t="s">
        <v>648</v>
      </c>
      <c r="B524" s="62">
        <v>817</v>
      </c>
      <c r="C524" s="41" t="s">
        <v>42</v>
      </c>
      <c r="D524" s="41" t="s">
        <v>30</v>
      </c>
      <c r="E524" s="41" t="s">
        <v>123</v>
      </c>
      <c r="F524" s="87"/>
      <c r="G524" s="84">
        <f>G525</f>
        <v>10392.5</v>
      </c>
      <c r="H524" s="84">
        <f>H525</f>
        <v>10438.1</v>
      </c>
      <c r="I524" s="84">
        <f>I525</f>
        <v>10593.1</v>
      </c>
      <c r="J524" s="14"/>
    </row>
    <row r="525" spans="1:10" ht="21" customHeight="1">
      <c r="A525" s="17" t="s">
        <v>308</v>
      </c>
      <c r="B525" s="62">
        <v>817</v>
      </c>
      <c r="C525" s="41" t="s">
        <v>42</v>
      </c>
      <c r="D525" s="41" t="s">
        <v>30</v>
      </c>
      <c r="E525" s="41" t="s">
        <v>123</v>
      </c>
      <c r="F525" s="87" t="s">
        <v>306</v>
      </c>
      <c r="G525" s="84">
        <v>10392.5</v>
      </c>
      <c r="H525" s="84">
        <v>10438.1</v>
      </c>
      <c r="I525" s="84">
        <v>10593.1</v>
      </c>
      <c r="J525" s="14"/>
    </row>
    <row r="526" spans="1:10" ht="39" customHeight="1">
      <c r="A526" s="17" t="s">
        <v>403</v>
      </c>
      <c r="B526" s="62">
        <v>817</v>
      </c>
      <c r="C526" s="41" t="s">
        <v>42</v>
      </c>
      <c r="D526" s="41" t="s">
        <v>30</v>
      </c>
      <c r="E526" s="41" t="s">
        <v>124</v>
      </c>
      <c r="F526" s="87"/>
      <c r="G526" s="84">
        <f>G527</f>
        <v>4727.6</v>
      </c>
      <c r="H526" s="84">
        <f>H527</f>
        <v>5200.4</v>
      </c>
      <c r="I526" s="84">
        <f>I527</f>
        <v>5720.4</v>
      </c>
      <c r="J526" s="14"/>
    </row>
    <row r="527" spans="1:9" ht="21" customHeight="1">
      <c r="A527" s="17" t="s">
        <v>308</v>
      </c>
      <c r="B527" s="62">
        <v>817</v>
      </c>
      <c r="C527" s="41" t="s">
        <v>42</v>
      </c>
      <c r="D527" s="41" t="s">
        <v>30</v>
      </c>
      <c r="E527" s="41" t="s">
        <v>124</v>
      </c>
      <c r="F527" s="87" t="s">
        <v>306</v>
      </c>
      <c r="G527" s="84">
        <v>4727.6</v>
      </c>
      <c r="H527" s="84">
        <v>5200.4</v>
      </c>
      <c r="I527" s="84">
        <v>5720.4</v>
      </c>
    </row>
    <row r="528" spans="1:9" ht="21" customHeight="1">
      <c r="A528" s="17" t="s">
        <v>679</v>
      </c>
      <c r="B528" s="62">
        <v>817</v>
      </c>
      <c r="C528" s="41" t="s">
        <v>42</v>
      </c>
      <c r="D528" s="41" t="s">
        <v>30</v>
      </c>
      <c r="E528" s="41" t="s">
        <v>685</v>
      </c>
      <c r="F528" s="87"/>
      <c r="G528" s="84">
        <f>G529</f>
        <v>968</v>
      </c>
      <c r="H528" s="84">
        <f>H529</f>
        <v>0</v>
      </c>
      <c r="I528" s="84">
        <f>I529</f>
        <v>0</v>
      </c>
    </row>
    <row r="529" spans="1:9" ht="21" customHeight="1">
      <c r="A529" s="17" t="s">
        <v>106</v>
      </c>
      <c r="B529" s="62">
        <v>817</v>
      </c>
      <c r="C529" s="41" t="s">
        <v>42</v>
      </c>
      <c r="D529" s="41" t="s">
        <v>30</v>
      </c>
      <c r="E529" s="41" t="s">
        <v>685</v>
      </c>
      <c r="F529" s="87" t="s">
        <v>306</v>
      </c>
      <c r="G529" s="84">
        <v>968</v>
      </c>
      <c r="H529" s="84">
        <v>0</v>
      </c>
      <c r="I529" s="84">
        <v>0</v>
      </c>
    </row>
    <row r="530" spans="1:9" ht="21" customHeight="1">
      <c r="A530" s="15" t="s">
        <v>499</v>
      </c>
      <c r="B530" s="62">
        <v>817</v>
      </c>
      <c r="C530" s="41" t="s">
        <v>42</v>
      </c>
      <c r="D530" s="41" t="s">
        <v>30</v>
      </c>
      <c r="E530" s="41" t="s">
        <v>501</v>
      </c>
      <c r="F530" s="87"/>
      <c r="G530" s="84">
        <f aca="true" t="shared" si="57" ref="G530:I531">G531</f>
        <v>1448.3</v>
      </c>
      <c r="H530" s="82">
        <f t="shared" si="57"/>
        <v>0</v>
      </c>
      <c r="I530" s="82">
        <f t="shared" si="57"/>
        <v>0</v>
      </c>
    </row>
    <row r="531" spans="1:9" ht="39.75" customHeight="1">
      <c r="A531" s="17" t="s">
        <v>500</v>
      </c>
      <c r="B531" s="62">
        <v>817</v>
      </c>
      <c r="C531" s="41" t="s">
        <v>42</v>
      </c>
      <c r="D531" s="41" t="s">
        <v>30</v>
      </c>
      <c r="E531" s="41" t="s">
        <v>175</v>
      </c>
      <c r="F531" s="87"/>
      <c r="G531" s="84">
        <f t="shared" si="57"/>
        <v>1448.3</v>
      </c>
      <c r="H531" s="82">
        <f t="shared" si="57"/>
        <v>0</v>
      </c>
      <c r="I531" s="82">
        <f t="shared" si="57"/>
        <v>0</v>
      </c>
    </row>
    <row r="532" spans="1:9" ht="21" customHeight="1">
      <c r="A532" s="17" t="s">
        <v>308</v>
      </c>
      <c r="B532" s="62">
        <v>817</v>
      </c>
      <c r="C532" s="41" t="s">
        <v>42</v>
      </c>
      <c r="D532" s="41" t="s">
        <v>30</v>
      </c>
      <c r="E532" s="41" t="s">
        <v>175</v>
      </c>
      <c r="F532" s="87" t="s">
        <v>306</v>
      </c>
      <c r="G532" s="84">
        <v>1448.3</v>
      </c>
      <c r="H532" s="82">
        <v>0</v>
      </c>
      <c r="I532" s="82">
        <v>0</v>
      </c>
    </row>
    <row r="533" spans="1:9" ht="21" customHeight="1">
      <c r="A533" s="16" t="s">
        <v>102</v>
      </c>
      <c r="B533" s="62">
        <v>817</v>
      </c>
      <c r="C533" s="41" t="s">
        <v>42</v>
      </c>
      <c r="D533" s="41" t="s">
        <v>30</v>
      </c>
      <c r="E533" s="41" t="s">
        <v>126</v>
      </c>
      <c r="F533" s="87"/>
      <c r="G533" s="84">
        <f aca="true" t="shared" si="58" ref="G533:I535">G534</f>
        <v>230</v>
      </c>
      <c r="H533" s="82">
        <f t="shared" si="58"/>
        <v>230</v>
      </c>
      <c r="I533" s="82">
        <f t="shared" si="58"/>
        <v>230</v>
      </c>
    </row>
    <row r="534" spans="1:9" ht="21" customHeight="1">
      <c r="A534" s="16" t="s">
        <v>503</v>
      </c>
      <c r="B534" s="62">
        <v>817</v>
      </c>
      <c r="C534" s="41" t="s">
        <v>42</v>
      </c>
      <c r="D534" s="41" t="s">
        <v>30</v>
      </c>
      <c r="E534" s="41" t="s">
        <v>128</v>
      </c>
      <c r="F534" s="87"/>
      <c r="G534" s="84">
        <f t="shared" si="58"/>
        <v>230</v>
      </c>
      <c r="H534" s="82">
        <f t="shared" si="58"/>
        <v>230</v>
      </c>
      <c r="I534" s="82">
        <f t="shared" si="58"/>
        <v>230</v>
      </c>
    </row>
    <row r="535" spans="1:9" ht="21" customHeight="1">
      <c r="A535" s="17" t="s">
        <v>318</v>
      </c>
      <c r="B535" s="62">
        <v>817</v>
      </c>
      <c r="C535" s="41" t="s">
        <v>42</v>
      </c>
      <c r="D535" s="41" t="s">
        <v>30</v>
      </c>
      <c r="E535" s="41" t="s">
        <v>129</v>
      </c>
      <c r="F535" s="87"/>
      <c r="G535" s="84">
        <f t="shared" si="58"/>
        <v>230</v>
      </c>
      <c r="H535" s="82">
        <f t="shared" si="58"/>
        <v>230</v>
      </c>
      <c r="I535" s="82">
        <f t="shared" si="58"/>
        <v>230</v>
      </c>
    </row>
    <row r="536" spans="1:9" ht="21" customHeight="1">
      <c r="A536" s="17" t="s">
        <v>308</v>
      </c>
      <c r="B536" s="62">
        <v>817</v>
      </c>
      <c r="C536" s="41" t="s">
        <v>42</v>
      </c>
      <c r="D536" s="41" t="s">
        <v>30</v>
      </c>
      <c r="E536" s="41" t="s">
        <v>129</v>
      </c>
      <c r="F536" s="87" t="s">
        <v>306</v>
      </c>
      <c r="G536" s="84">
        <v>230</v>
      </c>
      <c r="H536" s="82">
        <v>230</v>
      </c>
      <c r="I536" s="82">
        <v>230</v>
      </c>
    </row>
    <row r="537" spans="1:9" ht="21" customHeight="1">
      <c r="A537" s="15" t="s">
        <v>320</v>
      </c>
      <c r="B537" s="62">
        <v>817</v>
      </c>
      <c r="C537" s="60" t="s">
        <v>42</v>
      </c>
      <c r="D537" s="60" t="s">
        <v>35</v>
      </c>
      <c r="E537" s="41"/>
      <c r="F537" s="87"/>
      <c r="G537" s="84">
        <f>G539</f>
        <v>270</v>
      </c>
      <c r="H537" s="82">
        <f>H539</f>
        <v>270</v>
      </c>
      <c r="I537" s="82">
        <f>I539</f>
        <v>270</v>
      </c>
    </row>
    <row r="538" spans="1:9" ht="30" customHeight="1" hidden="1">
      <c r="A538" s="17"/>
      <c r="B538" s="62">
        <v>817</v>
      </c>
      <c r="C538" s="41" t="s">
        <v>42</v>
      </c>
      <c r="D538" s="41" t="s">
        <v>35</v>
      </c>
      <c r="E538" s="41"/>
      <c r="F538" s="87"/>
      <c r="G538" s="84"/>
      <c r="H538" s="82"/>
      <c r="I538" s="82"/>
    </row>
    <row r="539" spans="1:9" ht="42.75" customHeight="1">
      <c r="A539" s="29" t="s">
        <v>101</v>
      </c>
      <c r="B539" s="62">
        <v>817</v>
      </c>
      <c r="C539" s="41" t="s">
        <v>42</v>
      </c>
      <c r="D539" s="41" t="s">
        <v>35</v>
      </c>
      <c r="E539" s="41" t="s">
        <v>114</v>
      </c>
      <c r="F539" s="87"/>
      <c r="G539" s="84">
        <f>G540+G544</f>
        <v>270</v>
      </c>
      <c r="H539" s="82">
        <f>H540+H544</f>
        <v>270</v>
      </c>
      <c r="I539" s="82">
        <f>I540+I544</f>
        <v>270</v>
      </c>
    </row>
    <row r="540" spans="1:9" ht="18.75" customHeight="1" hidden="1">
      <c r="A540" s="16" t="s">
        <v>125</v>
      </c>
      <c r="B540" s="62">
        <v>817</v>
      </c>
      <c r="C540" s="41" t="s">
        <v>42</v>
      </c>
      <c r="D540" s="41" t="s">
        <v>35</v>
      </c>
      <c r="E540" s="41" t="s">
        <v>126</v>
      </c>
      <c r="F540" s="87"/>
      <c r="G540" s="84">
        <f aca="true" t="shared" si="59" ref="G540:I542">G541</f>
        <v>0</v>
      </c>
      <c r="H540" s="82">
        <f t="shared" si="59"/>
        <v>0</v>
      </c>
      <c r="I540" s="82">
        <f t="shared" si="59"/>
        <v>0</v>
      </c>
    </row>
    <row r="541" spans="1:9" ht="18.75" customHeight="1" hidden="1">
      <c r="A541" s="16" t="s">
        <v>127</v>
      </c>
      <c r="B541" s="62">
        <v>817</v>
      </c>
      <c r="C541" s="41" t="s">
        <v>42</v>
      </c>
      <c r="D541" s="41" t="s">
        <v>35</v>
      </c>
      <c r="E541" s="41" t="s">
        <v>128</v>
      </c>
      <c r="F541" s="87"/>
      <c r="G541" s="84">
        <f t="shared" si="59"/>
        <v>0</v>
      </c>
      <c r="H541" s="82">
        <f t="shared" si="59"/>
        <v>0</v>
      </c>
      <c r="I541" s="82">
        <f t="shared" si="59"/>
        <v>0</v>
      </c>
    </row>
    <row r="542" spans="1:9" ht="18.75" customHeight="1" hidden="1">
      <c r="A542" s="17" t="s">
        <v>318</v>
      </c>
      <c r="B542" s="62">
        <v>817</v>
      </c>
      <c r="C542" s="41" t="s">
        <v>42</v>
      </c>
      <c r="D542" s="41" t="s">
        <v>35</v>
      </c>
      <c r="E542" s="41" t="s">
        <v>129</v>
      </c>
      <c r="F542" s="87"/>
      <c r="G542" s="84">
        <f t="shared" si="59"/>
        <v>0</v>
      </c>
      <c r="H542" s="82">
        <f t="shared" si="59"/>
        <v>0</v>
      </c>
      <c r="I542" s="82">
        <f t="shared" si="59"/>
        <v>0</v>
      </c>
    </row>
    <row r="543" spans="1:9" ht="21.75" customHeight="1" hidden="1">
      <c r="A543" s="17" t="s">
        <v>301</v>
      </c>
      <c r="B543" s="62">
        <v>817</v>
      </c>
      <c r="C543" s="41" t="s">
        <v>42</v>
      </c>
      <c r="D543" s="41" t="s">
        <v>35</v>
      </c>
      <c r="E543" s="41" t="s">
        <v>129</v>
      </c>
      <c r="F543" s="87" t="s">
        <v>86</v>
      </c>
      <c r="G543" s="84">
        <v>0</v>
      </c>
      <c r="H543" s="82">
        <v>0</v>
      </c>
      <c r="I543" s="82">
        <v>0</v>
      </c>
    </row>
    <row r="544" spans="1:9" ht="46.5" customHeight="1">
      <c r="A544" s="16" t="s">
        <v>103</v>
      </c>
      <c r="B544" s="62">
        <v>817</v>
      </c>
      <c r="C544" s="41" t="s">
        <v>42</v>
      </c>
      <c r="D544" s="41" t="s">
        <v>35</v>
      </c>
      <c r="E544" s="41" t="s">
        <v>130</v>
      </c>
      <c r="F544" s="87"/>
      <c r="G544" s="84">
        <f aca="true" t="shared" si="60" ref="G544:I546">G545</f>
        <v>270</v>
      </c>
      <c r="H544" s="82">
        <f t="shared" si="60"/>
        <v>270</v>
      </c>
      <c r="I544" s="82">
        <f t="shared" si="60"/>
        <v>270</v>
      </c>
    </row>
    <row r="545" spans="1:9" ht="21.75" customHeight="1">
      <c r="A545" s="16" t="s">
        <v>447</v>
      </c>
      <c r="B545" s="62">
        <v>817</v>
      </c>
      <c r="C545" s="41" t="s">
        <v>42</v>
      </c>
      <c r="D545" s="41" t="s">
        <v>35</v>
      </c>
      <c r="E545" s="41" t="s">
        <v>131</v>
      </c>
      <c r="F545" s="87"/>
      <c r="G545" s="84">
        <f t="shared" si="60"/>
        <v>270</v>
      </c>
      <c r="H545" s="82">
        <f t="shared" si="60"/>
        <v>270</v>
      </c>
      <c r="I545" s="82">
        <f t="shared" si="60"/>
        <v>270</v>
      </c>
    </row>
    <row r="546" spans="1:9" ht="21.75" customHeight="1">
      <c r="A546" s="17" t="s">
        <v>358</v>
      </c>
      <c r="B546" s="62">
        <v>817</v>
      </c>
      <c r="C546" s="41" t="s">
        <v>42</v>
      </c>
      <c r="D546" s="41" t="s">
        <v>35</v>
      </c>
      <c r="E546" s="41" t="s">
        <v>132</v>
      </c>
      <c r="F546" s="87"/>
      <c r="G546" s="84">
        <f t="shared" si="60"/>
        <v>270</v>
      </c>
      <c r="H546" s="82">
        <f t="shared" si="60"/>
        <v>270</v>
      </c>
      <c r="I546" s="82">
        <f t="shared" si="60"/>
        <v>270</v>
      </c>
    </row>
    <row r="547" spans="1:9" ht="20.25">
      <c r="A547" s="17" t="s">
        <v>301</v>
      </c>
      <c r="B547" s="62">
        <v>817</v>
      </c>
      <c r="C547" s="41" t="s">
        <v>42</v>
      </c>
      <c r="D547" s="41" t="s">
        <v>35</v>
      </c>
      <c r="E547" s="41" t="s">
        <v>132</v>
      </c>
      <c r="F547" s="87" t="s">
        <v>86</v>
      </c>
      <c r="G547" s="84">
        <v>270</v>
      </c>
      <c r="H547" s="82">
        <v>270</v>
      </c>
      <c r="I547" s="82">
        <v>270</v>
      </c>
    </row>
    <row r="548" spans="1:9" ht="20.25">
      <c r="A548" s="15" t="s">
        <v>145</v>
      </c>
      <c r="B548" s="62">
        <v>817</v>
      </c>
      <c r="C548" s="60" t="s">
        <v>40</v>
      </c>
      <c r="D548" s="60"/>
      <c r="E548" s="41"/>
      <c r="F548" s="87"/>
      <c r="G548" s="82">
        <f aca="true" t="shared" si="61" ref="G548:I549">G549</f>
        <v>362.6</v>
      </c>
      <c r="H548" s="82">
        <f t="shared" si="61"/>
        <v>362.6</v>
      </c>
      <c r="I548" s="82">
        <f t="shared" si="61"/>
        <v>362.6</v>
      </c>
    </row>
    <row r="549" spans="1:9" ht="20.25">
      <c r="A549" s="15" t="s">
        <v>146</v>
      </c>
      <c r="B549" s="62">
        <v>817</v>
      </c>
      <c r="C549" s="60" t="s">
        <v>40</v>
      </c>
      <c r="D549" s="60" t="s">
        <v>47</v>
      </c>
      <c r="E549" s="41"/>
      <c r="F549" s="87"/>
      <c r="G549" s="82">
        <f t="shared" si="61"/>
        <v>362.6</v>
      </c>
      <c r="H549" s="82">
        <f t="shared" si="61"/>
        <v>362.6</v>
      </c>
      <c r="I549" s="82">
        <f t="shared" si="61"/>
        <v>362.6</v>
      </c>
    </row>
    <row r="550" spans="1:9" ht="37.5">
      <c r="A550" s="15" t="s">
        <v>232</v>
      </c>
      <c r="B550" s="62">
        <v>817</v>
      </c>
      <c r="C550" s="69" t="s">
        <v>40</v>
      </c>
      <c r="D550" s="69" t="s">
        <v>47</v>
      </c>
      <c r="E550" s="69" t="s">
        <v>233</v>
      </c>
      <c r="F550" s="91"/>
      <c r="G550" s="82">
        <f aca="true" t="shared" si="62" ref="G550:I553">G551</f>
        <v>362.6</v>
      </c>
      <c r="H550" s="82">
        <f t="shared" si="62"/>
        <v>362.6</v>
      </c>
      <c r="I550" s="82">
        <f t="shared" si="62"/>
        <v>362.6</v>
      </c>
    </row>
    <row r="551" spans="1:9" ht="39">
      <c r="A551" s="16" t="s">
        <v>296</v>
      </c>
      <c r="B551" s="62">
        <v>817</v>
      </c>
      <c r="C551" s="69" t="s">
        <v>40</v>
      </c>
      <c r="D551" s="69" t="s">
        <v>47</v>
      </c>
      <c r="E551" s="69" t="s">
        <v>297</v>
      </c>
      <c r="F551" s="91"/>
      <c r="G551" s="84">
        <f>G552+G555</f>
        <v>362.6</v>
      </c>
      <c r="H551" s="84">
        <f>H552+H555</f>
        <v>362.6</v>
      </c>
      <c r="I551" s="84">
        <f>I552+I555</f>
        <v>362.6</v>
      </c>
    </row>
    <row r="552" spans="1:9" ht="20.25">
      <c r="A552" s="16" t="s">
        <v>448</v>
      </c>
      <c r="B552" s="62">
        <v>817</v>
      </c>
      <c r="C552" s="41" t="s">
        <v>40</v>
      </c>
      <c r="D552" s="41" t="s">
        <v>47</v>
      </c>
      <c r="E552" s="69" t="s">
        <v>133</v>
      </c>
      <c r="F552" s="91"/>
      <c r="G552" s="84">
        <f t="shared" si="62"/>
        <v>297.6</v>
      </c>
      <c r="H552" s="84">
        <f t="shared" si="62"/>
        <v>297.6</v>
      </c>
      <c r="I552" s="84">
        <f t="shared" si="62"/>
        <v>297.6</v>
      </c>
    </row>
    <row r="553" spans="1:9" ht="75">
      <c r="A553" s="17" t="s">
        <v>540</v>
      </c>
      <c r="B553" s="62">
        <v>817</v>
      </c>
      <c r="C553" s="69" t="s">
        <v>40</v>
      </c>
      <c r="D553" s="69" t="s">
        <v>47</v>
      </c>
      <c r="E553" s="69" t="s">
        <v>134</v>
      </c>
      <c r="F553" s="91"/>
      <c r="G553" s="84">
        <f t="shared" si="62"/>
        <v>297.6</v>
      </c>
      <c r="H553" s="84">
        <f t="shared" si="62"/>
        <v>297.6</v>
      </c>
      <c r="I553" s="84">
        <f t="shared" si="62"/>
        <v>297.6</v>
      </c>
    </row>
    <row r="554" spans="1:9" ht="20.25">
      <c r="A554" s="17" t="s">
        <v>301</v>
      </c>
      <c r="B554" s="62">
        <v>817</v>
      </c>
      <c r="C554" s="41" t="s">
        <v>40</v>
      </c>
      <c r="D554" s="41" t="s">
        <v>47</v>
      </c>
      <c r="E554" s="69" t="s">
        <v>134</v>
      </c>
      <c r="F554" s="87" t="s">
        <v>86</v>
      </c>
      <c r="G554" s="84">
        <v>297.6</v>
      </c>
      <c r="H554" s="84">
        <v>297.6</v>
      </c>
      <c r="I554" s="85">
        <v>297.6</v>
      </c>
    </row>
    <row r="555" spans="1:9" ht="20.25">
      <c r="A555" s="16" t="s">
        <v>449</v>
      </c>
      <c r="B555" s="62">
        <v>817</v>
      </c>
      <c r="C555" s="41" t="s">
        <v>40</v>
      </c>
      <c r="D555" s="41" t="s">
        <v>47</v>
      </c>
      <c r="E555" s="69" t="s">
        <v>173</v>
      </c>
      <c r="F555" s="87"/>
      <c r="G555" s="84">
        <f aca="true" t="shared" si="63" ref="G555:I556">G556</f>
        <v>65</v>
      </c>
      <c r="H555" s="84">
        <f t="shared" si="63"/>
        <v>65</v>
      </c>
      <c r="I555" s="84">
        <f t="shared" si="63"/>
        <v>65</v>
      </c>
    </row>
    <row r="556" spans="1:9" ht="20.25">
      <c r="A556" s="17" t="s">
        <v>171</v>
      </c>
      <c r="B556" s="62">
        <v>817</v>
      </c>
      <c r="C556" s="41" t="s">
        <v>40</v>
      </c>
      <c r="D556" s="41" t="s">
        <v>47</v>
      </c>
      <c r="E556" s="69" t="s">
        <v>172</v>
      </c>
      <c r="F556" s="87"/>
      <c r="G556" s="82">
        <f t="shared" si="63"/>
        <v>65</v>
      </c>
      <c r="H556" s="82">
        <f t="shared" si="63"/>
        <v>65</v>
      </c>
      <c r="I556" s="82">
        <f t="shared" si="63"/>
        <v>65</v>
      </c>
    </row>
    <row r="557" spans="1:9" ht="20.25">
      <c r="A557" s="17" t="s">
        <v>106</v>
      </c>
      <c r="B557" s="62">
        <v>817</v>
      </c>
      <c r="C557" s="41" t="s">
        <v>40</v>
      </c>
      <c r="D557" s="41" t="s">
        <v>47</v>
      </c>
      <c r="E557" s="69" t="s">
        <v>172</v>
      </c>
      <c r="F557" s="87" t="s">
        <v>86</v>
      </c>
      <c r="G557" s="82">
        <v>65</v>
      </c>
      <c r="H557" s="82">
        <v>65</v>
      </c>
      <c r="I557" s="82">
        <v>65</v>
      </c>
    </row>
    <row r="558" spans="1:9" ht="20.25">
      <c r="A558" s="15" t="s">
        <v>51</v>
      </c>
      <c r="B558" s="62">
        <v>817</v>
      </c>
      <c r="C558" s="59">
        <v>10</v>
      </c>
      <c r="D558" s="60"/>
      <c r="E558" s="60"/>
      <c r="F558" s="87"/>
      <c r="G558" s="82">
        <f>G560+G569+G596</f>
        <v>22918.800000000003</v>
      </c>
      <c r="H558" s="82">
        <f>H560+H569+H596</f>
        <v>7676.9</v>
      </c>
      <c r="I558" s="82">
        <f>I560+I569+I596</f>
        <v>7634.5</v>
      </c>
    </row>
    <row r="559" spans="1:9" ht="20.25" hidden="1">
      <c r="A559" s="15" t="s">
        <v>52</v>
      </c>
      <c r="B559" s="62">
        <v>817</v>
      </c>
      <c r="C559" s="59">
        <v>10</v>
      </c>
      <c r="D559" s="60" t="s">
        <v>30</v>
      </c>
      <c r="E559" s="41"/>
      <c r="F559" s="87"/>
      <c r="G559" s="83" t="e">
        <f>#REF!</f>
        <v>#REF!</v>
      </c>
      <c r="H559" s="83"/>
      <c r="I559" s="83"/>
    </row>
    <row r="560" spans="1:9" ht="20.25">
      <c r="A560" s="15" t="s">
        <v>52</v>
      </c>
      <c r="B560" s="62">
        <v>817</v>
      </c>
      <c r="C560" s="59">
        <v>10</v>
      </c>
      <c r="D560" s="60" t="s">
        <v>30</v>
      </c>
      <c r="E560" s="41"/>
      <c r="F560" s="87"/>
      <c r="G560" s="84">
        <f>G562</f>
        <v>6294</v>
      </c>
      <c r="H560" s="82">
        <f>H562</f>
        <v>6294</v>
      </c>
      <c r="I560" s="82">
        <f>I562</f>
        <v>6294</v>
      </c>
    </row>
    <row r="561" spans="1:9" ht="20.25" hidden="1">
      <c r="A561" s="17" t="s">
        <v>357</v>
      </c>
      <c r="B561" s="62">
        <v>817</v>
      </c>
      <c r="C561" s="62">
        <v>10</v>
      </c>
      <c r="D561" s="41" t="s">
        <v>30</v>
      </c>
      <c r="E561" s="41" t="s">
        <v>374</v>
      </c>
      <c r="F561" s="87"/>
      <c r="G561" s="84" t="e">
        <f>#REF!+#REF!+#REF!</f>
        <v>#REF!</v>
      </c>
      <c r="H561" s="82" t="e">
        <f>#REF!+#REF!+#REF!</f>
        <v>#REF!</v>
      </c>
      <c r="I561" s="82" t="e">
        <f>#REF!+#REF!+#REF!</f>
        <v>#REF!</v>
      </c>
    </row>
    <row r="562" spans="1:9" ht="37.5">
      <c r="A562" s="21" t="s">
        <v>91</v>
      </c>
      <c r="B562" s="62">
        <v>817</v>
      </c>
      <c r="C562" s="62">
        <v>10</v>
      </c>
      <c r="D562" s="41" t="s">
        <v>30</v>
      </c>
      <c r="E562" s="41" t="s">
        <v>250</v>
      </c>
      <c r="F562" s="87"/>
      <c r="G562" s="84">
        <f aca="true" t="shared" si="64" ref="G562:I564">G563</f>
        <v>6294</v>
      </c>
      <c r="H562" s="82">
        <f t="shared" si="64"/>
        <v>6294</v>
      </c>
      <c r="I562" s="82">
        <f t="shared" si="64"/>
        <v>6294</v>
      </c>
    </row>
    <row r="563" spans="1:9" ht="20.25">
      <c r="A563" s="30" t="s">
        <v>307</v>
      </c>
      <c r="B563" s="62">
        <v>817</v>
      </c>
      <c r="C563" s="62">
        <v>10</v>
      </c>
      <c r="D563" s="41" t="s">
        <v>30</v>
      </c>
      <c r="E563" s="41" t="s">
        <v>251</v>
      </c>
      <c r="F563" s="87"/>
      <c r="G563" s="84">
        <f t="shared" si="64"/>
        <v>6294</v>
      </c>
      <c r="H563" s="82">
        <f t="shared" si="64"/>
        <v>6294</v>
      </c>
      <c r="I563" s="82">
        <f t="shared" si="64"/>
        <v>6294</v>
      </c>
    </row>
    <row r="564" spans="1:9" ht="20.25">
      <c r="A564" s="30" t="s">
        <v>450</v>
      </c>
      <c r="B564" s="62">
        <v>817</v>
      </c>
      <c r="C564" s="62">
        <v>10</v>
      </c>
      <c r="D564" s="41" t="s">
        <v>30</v>
      </c>
      <c r="E564" s="41" t="s">
        <v>252</v>
      </c>
      <c r="F564" s="87"/>
      <c r="G564" s="84">
        <f t="shared" si="64"/>
        <v>6294</v>
      </c>
      <c r="H564" s="82">
        <f t="shared" si="64"/>
        <v>6294</v>
      </c>
      <c r="I564" s="82">
        <f t="shared" si="64"/>
        <v>6294</v>
      </c>
    </row>
    <row r="565" spans="1:9" ht="20.25">
      <c r="A565" s="38" t="s">
        <v>53</v>
      </c>
      <c r="B565" s="62">
        <v>817</v>
      </c>
      <c r="C565" s="62">
        <v>10</v>
      </c>
      <c r="D565" s="41" t="s">
        <v>30</v>
      </c>
      <c r="E565" s="41" t="s">
        <v>479</v>
      </c>
      <c r="F565" s="87"/>
      <c r="G565" s="84">
        <f>G566+G567</f>
        <v>6294</v>
      </c>
      <c r="H565" s="82">
        <f>H566+H567</f>
        <v>6294</v>
      </c>
      <c r="I565" s="82">
        <f>I566+I567</f>
        <v>6294</v>
      </c>
    </row>
    <row r="566" spans="1:9" ht="20.25">
      <c r="A566" s="17" t="s">
        <v>106</v>
      </c>
      <c r="B566" s="62">
        <v>817</v>
      </c>
      <c r="C566" s="62">
        <v>10</v>
      </c>
      <c r="D566" s="41" t="s">
        <v>30</v>
      </c>
      <c r="E566" s="41" t="s">
        <v>479</v>
      </c>
      <c r="F566" s="87" t="s">
        <v>86</v>
      </c>
      <c r="G566" s="84">
        <v>34</v>
      </c>
      <c r="H566" s="82">
        <v>34</v>
      </c>
      <c r="I566" s="82">
        <v>34</v>
      </c>
    </row>
    <row r="567" spans="1:9" ht="20.25">
      <c r="A567" s="17" t="s">
        <v>357</v>
      </c>
      <c r="B567" s="62">
        <v>817</v>
      </c>
      <c r="C567" s="62">
        <v>10</v>
      </c>
      <c r="D567" s="41" t="s">
        <v>30</v>
      </c>
      <c r="E567" s="41" t="s">
        <v>479</v>
      </c>
      <c r="F567" s="87" t="s">
        <v>331</v>
      </c>
      <c r="G567" s="84">
        <v>6260</v>
      </c>
      <c r="H567" s="84">
        <v>6260</v>
      </c>
      <c r="I567" s="82">
        <v>6260</v>
      </c>
    </row>
    <row r="568" spans="1:9" ht="20.25" hidden="1">
      <c r="A568" s="17"/>
      <c r="B568" s="62">
        <v>817</v>
      </c>
      <c r="C568" s="62"/>
      <c r="D568" s="41"/>
      <c r="E568" s="41"/>
      <c r="F568" s="87"/>
      <c r="G568" s="84"/>
      <c r="H568" s="84"/>
      <c r="I568" s="82"/>
    </row>
    <row r="569" spans="1:9" ht="28.5" customHeight="1">
      <c r="A569" s="15" t="s">
        <v>54</v>
      </c>
      <c r="B569" s="62">
        <v>817</v>
      </c>
      <c r="C569" s="59">
        <v>10</v>
      </c>
      <c r="D569" s="60" t="s">
        <v>39</v>
      </c>
      <c r="E569" s="41"/>
      <c r="F569" s="87"/>
      <c r="G569" s="84">
        <f>G570+G574+G592</f>
        <v>16127.400000000001</v>
      </c>
      <c r="H569" s="84">
        <f>H570+H574+H592</f>
        <v>885.5</v>
      </c>
      <c r="I569" s="82">
        <f>I570+I574+I592</f>
        <v>843.1</v>
      </c>
    </row>
    <row r="570" spans="1:9" ht="37.5">
      <c r="A570" s="15" t="s">
        <v>97</v>
      </c>
      <c r="B570" s="62">
        <v>817</v>
      </c>
      <c r="C570" s="41" t="s">
        <v>58</v>
      </c>
      <c r="D570" s="41" t="s">
        <v>39</v>
      </c>
      <c r="E570" s="41" t="s">
        <v>407</v>
      </c>
      <c r="F570" s="87"/>
      <c r="G570" s="84">
        <f aca="true" t="shared" si="65" ref="G570:I572">G571</f>
        <v>3923.7</v>
      </c>
      <c r="H570" s="84">
        <f t="shared" si="65"/>
        <v>0</v>
      </c>
      <c r="I570" s="82">
        <f t="shared" si="65"/>
        <v>0</v>
      </c>
    </row>
    <row r="571" spans="1:9" ht="39">
      <c r="A571" s="42" t="s">
        <v>454</v>
      </c>
      <c r="B571" s="62">
        <v>817</v>
      </c>
      <c r="C571" s="41" t="s">
        <v>58</v>
      </c>
      <c r="D571" s="41" t="s">
        <v>39</v>
      </c>
      <c r="E571" s="41" t="s">
        <v>408</v>
      </c>
      <c r="F571" s="87"/>
      <c r="G571" s="84">
        <f t="shared" si="65"/>
        <v>3923.7</v>
      </c>
      <c r="H571" s="84">
        <f t="shared" si="65"/>
        <v>0</v>
      </c>
      <c r="I571" s="82">
        <f t="shared" si="65"/>
        <v>0</v>
      </c>
    </row>
    <row r="572" spans="1:9" ht="20.25">
      <c r="A572" s="17" t="s">
        <v>460</v>
      </c>
      <c r="B572" s="62">
        <v>817</v>
      </c>
      <c r="C572" s="41" t="s">
        <v>58</v>
      </c>
      <c r="D572" s="41" t="s">
        <v>39</v>
      </c>
      <c r="E572" s="41" t="s">
        <v>213</v>
      </c>
      <c r="F572" s="87"/>
      <c r="G572" s="84">
        <f t="shared" si="65"/>
        <v>3923.7</v>
      </c>
      <c r="H572" s="84">
        <f t="shared" si="65"/>
        <v>0</v>
      </c>
      <c r="I572" s="82">
        <f t="shared" si="65"/>
        <v>0</v>
      </c>
    </row>
    <row r="573" spans="1:9" ht="20.25">
      <c r="A573" s="43" t="s">
        <v>357</v>
      </c>
      <c r="B573" s="62">
        <v>817</v>
      </c>
      <c r="C573" s="41" t="s">
        <v>58</v>
      </c>
      <c r="D573" s="41" t="s">
        <v>39</v>
      </c>
      <c r="E573" s="41" t="s">
        <v>213</v>
      </c>
      <c r="F573" s="87" t="s">
        <v>331</v>
      </c>
      <c r="G573" s="84">
        <v>3923.7</v>
      </c>
      <c r="H573" s="84">
        <v>0</v>
      </c>
      <c r="I573" s="82">
        <v>0</v>
      </c>
    </row>
    <row r="574" spans="1:9" ht="37.5">
      <c r="A574" s="21" t="s">
        <v>91</v>
      </c>
      <c r="B574" s="62">
        <v>817</v>
      </c>
      <c r="C574" s="41" t="s">
        <v>58</v>
      </c>
      <c r="D574" s="41" t="s">
        <v>39</v>
      </c>
      <c r="E574" s="41" t="s">
        <v>250</v>
      </c>
      <c r="F574" s="87"/>
      <c r="G574" s="84">
        <f>G575</f>
        <v>12203.7</v>
      </c>
      <c r="H574" s="82">
        <f>H575</f>
        <v>586.2</v>
      </c>
      <c r="I574" s="82">
        <f>I575</f>
        <v>586.2</v>
      </c>
    </row>
    <row r="575" spans="1:9" ht="20.25">
      <c r="A575" s="30" t="s">
        <v>307</v>
      </c>
      <c r="B575" s="62">
        <v>817</v>
      </c>
      <c r="C575" s="41" t="s">
        <v>58</v>
      </c>
      <c r="D575" s="41" t="s">
        <v>39</v>
      </c>
      <c r="E575" s="41" t="s">
        <v>251</v>
      </c>
      <c r="F575" s="87"/>
      <c r="G575" s="84">
        <f>G576+G585+G582+G589</f>
        <v>12203.7</v>
      </c>
      <c r="H575" s="82">
        <f>H576+H585+H582+H589</f>
        <v>586.2</v>
      </c>
      <c r="I575" s="82">
        <f>I576+I585+I582+I589</f>
        <v>586.2</v>
      </c>
    </row>
    <row r="576" spans="1:9" ht="39">
      <c r="A576" s="16" t="s">
        <v>480</v>
      </c>
      <c r="B576" s="62">
        <v>817</v>
      </c>
      <c r="C576" s="41" t="s">
        <v>58</v>
      </c>
      <c r="D576" s="41" t="s">
        <v>39</v>
      </c>
      <c r="E576" s="41" t="s">
        <v>136</v>
      </c>
      <c r="F576" s="87"/>
      <c r="G576" s="84">
        <f>G577</f>
        <v>84.5</v>
      </c>
      <c r="H576" s="82">
        <f>H577</f>
        <v>91</v>
      </c>
      <c r="I576" s="82">
        <f>I577</f>
        <v>91</v>
      </c>
    </row>
    <row r="577" spans="1:9" ht="20.25">
      <c r="A577" s="17" t="s">
        <v>65</v>
      </c>
      <c r="B577" s="62">
        <v>817</v>
      </c>
      <c r="C577" s="41" t="s">
        <v>58</v>
      </c>
      <c r="D577" s="41" t="s">
        <v>39</v>
      </c>
      <c r="E577" s="41" t="s">
        <v>137</v>
      </c>
      <c r="F577" s="87"/>
      <c r="G577" s="84">
        <f>G578+G579</f>
        <v>84.5</v>
      </c>
      <c r="H577" s="82">
        <f>H578+H579</f>
        <v>91</v>
      </c>
      <c r="I577" s="82">
        <f>I578+I579</f>
        <v>91</v>
      </c>
    </row>
    <row r="578" spans="1:9" ht="20.25">
      <c r="A578" s="17" t="s">
        <v>106</v>
      </c>
      <c r="B578" s="62">
        <v>817</v>
      </c>
      <c r="C578" s="41" t="s">
        <v>58</v>
      </c>
      <c r="D578" s="41" t="s">
        <v>39</v>
      </c>
      <c r="E578" s="41" t="s">
        <v>137</v>
      </c>
      <c r="F578" s="87" t="s">
        <v>86</v>
      </c>
      <c r="G578" s="84">
        <v>0.5</v>
      </c>
      <c r="H578" s="82">
        <v>0.5</v>
      </c>
      <c r="I578" s="82">
        <v>0.5</v>
      </c>
    </row>
    <row r="579" spans="1:9" ht="20.25">
      <c r="A579" s="17" t="s">
        <v>17</v>
      </c>
      <c r="B579" s="62">
        <v>817</v>
      </c>
      <c r="C579" s="41" t="s">
        <v>58</v>
      </c>
      <c r="D579" s="41" t="s">
        <v>39</v>
      </c>
      <c r="E579" s="41" t="s">
        <v>137</v>
      </c>
      <c r="F579" s="87" t="s">
        <v>18</v>
      </c>
      <c r="G579" s="84">
        <v>84</v>
      </c>
      <c r="H579" s="82">
        <v>90.5</v>
      </c>
      <c r="I579" s="82">
        <v>90.5</v>
      </c>
    </row>
    <row r="580" spans="1:9" ht="37.5" hidden="1">
      <c r="A580" s="17" t="s">
        <v>27</v>
      </c>
      <c r="B580" s="62">
        <v>817</v>
      </c>
      <c r="C580" s="41" t="s">
        <v>58</v>
      </c>
      <c r="D580" s="41" t="s">
        <v>39</v>
      </c>
      <c r="E580" s="41" t="s">
        <v>138</v>
      </c>
      <c r="F580" s="87"/>
      <c r="G580" s="84">
        <f>G581</f>
        <v>0</v>
      </c>
      <c r="H580" s="82">
        <f>H581</f>
        <v>0</v>
      </c>
      <c r="I580" s="82">
        <f>I581</f>
        <v>0</v>
      </c>
    </row>
    <row r="581" spans="1:9" ht="20.25" hidden="1">
      <c r="A581" s="17" t="s">
        <v>357</v>
      </c>
      <c r="B581" s="62">
        <v>817</v>
      </c>
      <c r="C581" s="41" t="s">
        <v>58</v>
      </c>
      <c r="D581" s="41" t="s">
        <v>39</v>
      </c>
      <c r="E581" s="41" t="s">
        <v>138</v>
      </c>
      <c r="F581" s="87" t="s">
        <v>331</v>
      </c>
      <c r="G581" s="84">
        <v>0</v>
      </c>
      <c r="H581" s="82">
        <v>0</v>
      </c>
      <c r="I581" s="82">
        <v>0</v>
      </c>
    </row>
    <row r="582" spans="1:9" ht="39">
      <c r="A582" s="49" t="s">
        <v>543</v>
      </c>
      <c r="B582" s="70">
        <v>817</v>
      </c>
      <c r="C582" s="68" t="s">
        <v>58</v>
      </c>
      <c r="D582" s="68" t="s">
        <v>39</v>
      </c>
      <c r="E582" s="68" t="s">
        <v>545</v>
      </c>
      <c r="F582" s="97"/>
      <c r="G582" s="84">
        <f aca="true" t="shared" si="66" ref="G582:I583">G583</f>
        <v>313</v>
      </c>
      <c r="H582" s="84">
        <f t="shared" si="66"/>
        <v>144</v>
      </c>
      <c r="I582" s="84">
        <f t="shared" si="66"/>
        <v>144</v>
      </c>
    </row>
    <row r="583" spans="1:9" ht="20.25">
      <c r="A583" s="47" t="s">
        <v>65</v>
      </c>
      <c r="B583" s="70">
        <v>817</v>
      </c>
      <c r="C583" s="68" t="s">
        <v>58</v>
      </c>
      <c r="D583" s="68" t="s">
        <v>39</v>
      </c>
      <c r="E583" s="68" t="s">
        <v>544</v>
      </c>
      <c r="F583" s="97"/>
      <c r="G583" s="84">
        <f t="shared" si="66"/>
        <v>313</v>
      </c>
      <c r="H583" s="84">
        <f t="shared" si="66"/>
        <v>144</v>
      </c>
      <c r="I583" s="84">
        <f t="shared" si="66"/>
        <v>144</v>
      </c>
    </row>
    <row r="584" spans="1:9" ht="20.25">
      <c r="A584" s="47" t="s">
        <v>357</v>
      </c>
      <c r="B584" s="70">
        <v>817</v>
      </c>
      <c r="C584" s="68" t="s">
        <v>58</v>
      </c>
      <c r="D584" s="68" t="s">
        <v>39</v>
      </c>
      <c r="E584" s="68" t="s">
        <v>544</v>
      </c>
      <c r="F584" s="97" t="s">
        <v>331</v>
      </c>
      <c r="G584" s="84">
        <v>313</v>
      </c>
      <c r="H584" s="84">
        <v>144</v>
      </c>
      <c r="I584" s="84">
        <v>144</v>
      </c>
    </row>
    <row r="585" spans="1:9" ht="39">
      <c r="A585" s="42" t="s">
        <v>451</v>
      </c>
      <c r="B585" s="62">
        <v>817</v>
      </c>
      <c r="C585" s="41" t="s">
        <v>58</v>
      </c>
      <c r="D585" s="41" t="s">
        <v>39</v>
      </c>
      <c r="E585" s="41" t="s">
        <v>139</v>
      </c>
      <c r="F585" s="87"/>
      <c r="G585" s="84">
        <f>G586</f>
        <v>351.2</v>
      </c>
      <c r="H585" s="84">
        <f>H586</f>
        <v>351.2</v>
      </c>
      <c r="I585" s="84">
        <f>I586</f>
        <v>351.2</v>
      </c>
    </row>
    <row r="586" spans="1:9" ht="75">
      <c r="A586" s="17" t="s">
        <v>1</v>
      </c>
      <c r="B586" s="62">
        <v>817</v>
      </c>
      <c r="C586" s="41" t="s">
        <v>58</v>
      </c>
      <c r="D586" s="41" t="s">
        <v>39</v>
      </c>
      <c r="E586" s="41" t="s">
        <v>140</v>
      </c>
      <c r="F586" s="87"/>
      <c r="G586" s="84">
        <f>G587+G588</f>
        <v>351.2</v>
      </c>
      <c r="H586" s="84">
        <f>H587+H588</f>
        <v>351.2</v>
      </c>
      <c r="I586" s="84">
        <f>I587+I588</f>
        <v>351.2</v>
      </c>
    </row>
    <row r="587" spans="1:9" ht="20.25">
      <c r="A587" s="17" t="s">
        <v>301</v>
      </c>
      <c r="B587" s="62">
        <v>817</v>
      </c>
      <c r="C587" s="41" t="s">
        <v>58</v>
      </c>
      <c r="D587" s="41" t="s">
        <v>39</v>
      </c>
      <c r="E587" s="41" t="s">
        <v>140</v>
      </c>
      <c r="F587" s="87" t="s">
        <v>86</v>
      </c>
      <c r="G587" s="84">
        <v>5.2</v>
      </c>
      <c r="H587" s="84">
        <v>5.3</v>
      </c>
      <c r="I587" s="84">
        <v>5.3</v>
      </c>
    </row>
    <row r="588" spans="1:9" ht="20.25">
      <c r="A588" s="43" t="s">
        <v>357</v>
      </c>
      <c r="B588" s="62">
        <v>817</v>
      </c>
      <c r="C588" s="41" t="s">
        <v>58</v>
      </c>
      <c r="D588" s="41" t="s">
        <v>39</v>
      </c>
      <c r="E588" s="41" t="s">
        <v>140</v>
      </c>
      <c r="F588" s="87" t="s">
        <v>331</v>
      </c>
      <c r="G588" s="84">
        <v>346</v>
      </c>
      <c r="H588" s="84">
        <v>345.9</v>
      </c>
      <c r="I588" s="84">
        <v>345.9</v>
      </c>
    </row>
    <row r="589" spans="1:9" ht="78">
      <c r="A589" s="48" t="s">
        <v>667</v>
      </c>
      <c r="B589" s="62">
        <v>817</v>
      </c>
      <c r="C589" s="41" t="s">
        <v>58</v>
      </c>
      <c r="D589" s="41" t="s">
        <v>39</v>
      </c>
      <c r="E589" s="41" t="s">
        <v>669</v>
      </c>
      <c r="F589" s="87"/>
      <c r="G589" s="84">
        <f aca="true" t="shared" si="67" ref="G589:I590">G590</f>
        <v>11455</v>
      </c>
      <c r="H589" s="84">
        <f t="shared" si="67"/>
        <v>0</v>
      </c>
      <c r="I589" s="84">
        <f t="shared" si="67"/>
        <v>0</v>
      </c>
    </row>
    <row r="590" spans="1:10" ht="20.25">
      <c r="A590" s="7" t="s">
        <v>65</v>
      </c>
      <c r="B590" s="62">
        <v>817</v>
      </c>
      <c r="C590" s="41" t="s">
        <v>58</v>
      </c>
      <c r="D590" s="41" t="s">
        <v>39</v>
      </c>
      <c r="E590" s="41" t="s">
        <v>668</v>
      </c>
      <c r="F590" s="87"/>
      <c r="G590" s="84">
        <f t="shared" si="67"/>
        <v>11455</v>
      </c>
      <c r="H590" s="84">
        <f t="shared" si="67"/>
        <v>0</v>
      </c>
      <c r="I590" s="84">
        <f t="shared" si="67"/>
        <v>0</v>
      </c>
      <c r="J590" s="104"/>
    </row>
    <row r="591" spans="1:9" ht="20.25">
      <c r="A591" s="7" t="s">
        <v>357</v>
      </c>
      <c r="B591" s="62">
        <v>817</v>
      </c>
      <c r="C591" s="41" t="s">
        <v>58</v>
      </c>
      <c r="D591" s="41" t="s">
        <v>39</v>
      </c>
      <c r="E591" s="41" t="s">
        <v>668</v>
      </c>
      <c r="F591" s="87" t="s">
        <v>331</v>
      </c>
      <c r="G591" s="84">
        <v>11455</v>
      </c>
      <c r="H591" s="84">
        <v>0</v>
      </c>
      <c r="I591" s="84">
        <v>0</v>
      </c>
    </row>
    <row r="592" spans="1:9" ht="37.5">
      <c r="A592" s="44" t="s">
        <v>176</v>
      </c>
      <c r="B592" s="62">
        <v>817</v>
      </c>
      <c r="C592" s="41" t="s">
        <v>58</v>
      </c>
      <c r="D592" s="41" t="s">
        <v>39</v>
      </c>
      <c r="E592" s="41" t="s">
        <v>181</v>
      </c>
      <c r="F592" s="87"/>
      <c r="G592" s="84">
        <f aca="true" t="shared" si="68" ref="G592:I594">G593</f>
        <v>0</v>
      </c>
      <c r="H592" s="84">
        <f t="shared" si="68"/>
        <v>299.3</v>
      </c>
      <c r="I592" s="84">
        <f t="shared" si="68"/>
        <v>256.9</v>
      </c>
    </row>
    <row r="593" spans="1:9" ht="39">
      <c r="A593" s="42" t="s">
        <v>177</v>
      </c>
      <c r="B593" s="62">
        <v>817</v>
      </c>
      <c r="C593" s="41" t="s">
        <v>58</v>
      </c>
      <c r="D593" s="41" t="s">
        <v>39</v>
      </c>
      <c r="E593" s="41" t="s">
        <v>180</v>
      </c>
      <c r="F593" s="87"/>
      <c r="G593" s="84">
        <f t="shared" si="68"/>
        <v>0</v>
      </c>
      <c r="H593" s="84">
        <f t="shared" si="68"/>
        <v>299.3</v>
      </c>
      <c r="I593" s="84">
        <f t="shared" si="68"/>
        <v>256.9</v>
      </c>
    </row>
    <row r="594" spans="1:9" ht="37.5">
      <c r="A594" s="43" t="s">
        <v>178</v>
      </c>
      <c r="B594" s="62">
        <v>817</v>
      </c>
      <c r="C594" s="41" t="s">
        <v>58</v>
      </c>
      <c r="D594" s="41" t="s">
        <v>39</v>
      </c>
      <c r="E594" s="41" t="s">
        <v>179</v>
      </c>
      <c r="F594" s="87"/>
      <c r="G594" s="84">
        <f t="shared" si="68"/>
        <v>0</v>
      </c>
      <c r="H594" s="84">
        <f t="shared" si="68"/>
        <v>299.3</v>
      </c>
      <c r="I594" s="84">
        <f t="shared" si="68"/>
        <v>256.9</v>
      </c>
    </row>
    <row r="595" spans="1:9" ht="20.25">
      <c r="A595" s="43" t="s">
        <v>357</v>
      </c>
      <c r="B595" s="62">
        <v>817</v>
      </c>
      <c r="C595" s="41" t="s">
        <v>58</v>
      </c>
      <c r="D595" s="41" t="s">
        <v>39</v>
      </c>
      <c r="E595" s="41" t="s">
        <v>179</v>
      </c>
      <c r="F595" s="87" t="s">
        <v>331</v>
      </c>
      <c r="G595" s="84">
        <v>0</v>
      </c>
      <c r="H595" s="84">
        <v>299.3</v>
      </c>
      <c r="I595" s="84">
        <v>256.9</v>
      </c>
    </row>
    <row r="596" spans="1:9" ht="20.25">
      <c r="A596" s="17" t="s">
        <v>380</v>
      </c>
      <c r="B596" s="62">
        <v>817</v>
      </c>
      <c r="C596" s="60" t="s">
        <v>58</v>
      </c>
      <c r="D596" s="60" t="s">
        <v>44</v>
      </c>
      <c r="E596" s="41"/>
      <c r="F596" s="87"/>
      <c r="G596" s="84">
        <f>G597</f>
        <v>497.4</v>
      </c>
      <c r="H596" s="84">
        <f>H597</f>
        <v>497.4</v>
      </c>
      <c r="I596" s="84">
        <f>I597</f>
        <v>497.4</v>
      </c>
    </row>
    <row r="597" spans="1:9" ht="43.5" customHeight="1">
      <c r="A597" s="21" t="s">
        <v>91</v>
      </c>
      <c r="B597" s="62">
        <v>817</v>
      </c>
      <c r="C597" s="41" t="s">
        <v>58</v>
      </c>
      <c r="D597" s="41" t="s">
        <v>44</v>
      </c>
      <c r="E597" s="41" t="s">
        <v>250</v>
      </c>
      <c r="F597" s="87"/>
      <c r="G597" s="82">
        <f aca="true" t="shared" si="69" ref="G597:I599">G598</f>
        <v>497.4</v>
      </c>
      <c r="H597" s="82">
        <f t="shared" si="69"/>
        <v>497.4</v>
      </c>
      <c r="I597" s="82">
        <f t="shared" si="69"/>
        <v>497.4</v>
      </c>
    </row>
    <row r="598" spans="1:9" ht="23.25" customHeight="1">
      <c r="A598" s="30" t="s">
        <v>381</v>
      </c>
      <c r="B598" s="62">
        <v>817</v>
      </c>
      <c r="C598" s="41" t="s">
        <v>58</v>
      </c>
      <c r="D598" s="41" t="s">
        <v>44</v>
      </c>
      <c r="E598" s="41" t="s">
        <v>141</v>
      </c>
      <c r="F598" s="87"/>
      <c r="G598" s="82">
        <f t="shared" si="69"/>
        <v>497.4</v>
      </c>
      <c r="H598" s="82">
        <f t="shared" si="69"/>
        <v>497.4</v>
      </c>
      <c r="I598" s="82">
        <f t="shared" si="69"/>
        <v>497.4</v>
      </c>
    </row>
    <row r="599" spans="1:9" ht="46.5" customHeight="1">
      <c r="A599" s="30" t="s">
        <v>452</v>
      </c>
      <c r="B599" s="62">
        <v>817</v>
      </c>
      <c r="C599" s="41" t="s">
        <v>58</v>
      </c>
      <c r="D599" s="41" t="s">
        <v>44</v>
      </c>
      <c r="E599" s="41" t="s">
        <v>142</v>
      </c>
      <c r="F599" s="87"/>
      <c r="G599" s="82">
        <f t="shared" si="69"/>
        <v>497.4</v>
      </c>
      <c r="H599" s="82">
        <f t="shared" si="69"/>
        <v>497.4</v>
      </c>
      <c r="I599" s="82">
        <f t="shared" si="69"/>
        <v>497.4</v>
      </c>
    </row>
    <row r="600" spans="1:9" ht="124.5" customHeight="1">
      <c r="A600" s="17" t="s">
        <v>22</v>
      </c>
      <c r="B600" s="62">
        <v>817</v>
      </c>
      <c r="C600" s="41" t="s">
        <v>58</v>
      </c>
      <c r="D600" s="41" t="s">
        <v>44</v>
      </c>
      <c r="E600" s="41" t="s">
        <v>143</v>
      </c>
      <c r="F600" s="87"/>
      <c r="G600" s="82">
        <f>G601+G602</f>
        <v>497.4</v>
      </c>
      <c r="H600" s="82">
        <f>H601+H602</f>
        <v>497.4</v>
      </c>
      <c r="I600" s="82">
        <f>I601+I602</f>
        <v>497.4</v>
      </c>
    </row>
    <row r="601" spans="1:9" ht="23.25" customHeight="1">
      <c r="A601" s="17" t="s">
        <v>107</v>
      </c>
      <c r="B601" s="62">
        <v>817</v>
      </c>
      <c r="C601" s="41" t="s">
        <v>58</v>
      </c>
      <c r="D601" s="41" t="s">
        <v>44</v>
      </c>
      <c r="E601" s="41" t="s">
        <v>143</v>
      </c>
      <c r="F601" s="87" t="s">
        <v>82</v>
      </c>
      <c r="G601" s="82">
        <v>484</v>
      </c>
      <c r="H601" s="82">
        <v>484</v>
      </c>
      <c r="I601" s="82">
        <v>484</v>
      </c>
    </row>
    <row r="602" spans="1:9" ht="22.5" customHeight="1">
      <c r="A602" s="17" t="s">
        <v>301</v>
      </c>
      <c r="B602" s="62">
        <v>817</v>
      </c>
      <c r="C602" s="41" t="s">
        <v>58</v>
      </c>
      <c r="D602" s="41" t="s">
        <v>44</v>
      </c>
      <c r="E602" s="41" t="s">
        <v>143</v>
      </c>
      <c r="F602" s="87" t="s">
        <v>86</v>
      </c>
      <c r="G602" s="82">
        <v>13.4</v>
      </c>
      <c r="H602" s="82">
        <v>13.4</v>
      </c>
      <c r="I602" s="82">
        <v>13.4</v>
      </c>
    </row>
    <row r="603" spans="1:9" ht="23.25" customHeight="1" hidden="1">
      <c r="A603" s="17" t="s">
        <v>390</v>
      </c>
      <c r="B603" s="62">
        <v>817</v>
      </c>
      <c r="C603" s="41" t="s">
        <v>58</v>
      </c>
      <c r="D603" s="41" t="s">
        <v>44</v>
      </c>
      <c r="E603" s="41" t="s">
        <v>337</v>
      </c>
      <c r="F603" s="87"/>
      <c r="G603" s="82"/>
      <c r="H603" s="82"/>
      <c r="I603" s="82"/>
    </row>
    <row r="604" spans="1:9" ht="117.75" customHeight="1" hidden="1">
      <c r="A604" s="31" t="s">
        <v>8</v>
      </c>
      <c r="B604" s="62">
        <v>817</v>
      </c>
      <c r="C604" s="41" t="s">
        <v>58</v>
      </c>
      <c r="D604" s="41" t="s">
        <v>44</v>
      </c>
      <c r="E604" s="41" t="s">
        <v>9</v>
      </c>
      <c r="F604" s="87"/>
      <c r="G604" s="82"/>
      <c r="H604" s="82"/>
      <c r="I604" s="82"/>
    </row>
    <row r="605" spans="1:9" ht="23.25" customHeight="1" hidden="1">
      <c r="A605" s="17" t="s">
        <v>84</v>
      </c>
      <c r="B605" s="62">
        <v>817</v>
      </c>
      <c r="C605" s="41" t="s">
        <v>58</v>
      </c>
      <c r="D605" s="41" t="s">
        <v>44</v>
      </c>
      <c r="E605" s="41" t="s">
        <v>9</v>
      </c>
      <c r="F605" s="87" t="s">
        <v>82</v>
      </c>
      <c r="G605" s="82"/>
      <c r="H605" s="82"/>
      <c r="I605" s="82"/>
    </row>
    <row r="606" spans="1:9" ht="23.25" customHeight="1">
      <c r="A606" s="15" t="s">
        <v>50</v>
      </c>
      <c r="B606" s="62">
        <v>817</v>
      </c>
      <c r="C606" s="60" t="s">
        <v>70</v>
      </c>
      <c r="D606" s="61"/>
      <c r="E606" s="41"/>
      <c r="F606" s="87"/>
      <c r="G606" s="82">
        <f aca="true" t="shared" si="70" ref="G606:I607">G607</f>
        <v>3792.1000000000004</v>
      </c>
      <c r="H606" s="82">
        <f t="shared" si="70"/>
        <v>2549.1000000000004</v>
      </c>
      <c r="I606" s="82">
        <f t="shared" si="70"/>
        <v>2549.1000000000004</v>
      </c>
    </row>
    <row r="607" spans="1:9" ht="20.25" customHeight="1">
      <c r="A607" s="15" t="s">
        <v>76</v>
      </c>
      <c r="B607" s="62">
        <v>817</v>
      </c>
      <c r="C607" s="60" t="s">
        <v>70</v>
      </c>
      <c r="D607" s="61" t="s">
        <v>32</v>
      </c>
      <c r="E607" s="41"/>
      <c r="F607" s="87"/>
      <c r="G607" s="82">
        <f t="shared" si="70"/>
        <v>3792.1000000000004</v>
      </c>
      <c r="H607" s="82">
        <f t="shared" si="70"/>
        <v>2549.1000000000004</v>
      </c>
      <c r="I607" s="82">
        <f t="shared" si="70"/>
        <v>2549.1000000000004</v>
      </c>
    </row>
    <row r="608" spans="1:9" ht="39.75" customHeight="1">
      <c r="A608" s="29" t="s">
        <v>104</v>
      </c>
      <c r="B608" s="62">
        <v>817</v>
      </c>
      <c r="C608" s="41" t="s">
        <v>70</v>
      </c>
      <c r="D608" s="63" t="s">
        <v>32</v>
      </c>
      <c r="E608" s="41" t="s">
        <v>144</v>
      </c>
      <c r="F608" s="87"/>
      <c r="G608" s="82">
        <f>G621+G611</f>
        <v>3792.1000000000004</v>
      </c>
      <c r="H608" s="82">
        <f>H621+H611</f>
        <v>2549.1000000000004</v>
      </c>
      <c r="I608" s="82">
        <f>I621+I611</f>
        <v>2549.1000000000004</v>
      </c>
    </row>
    <row r="609" spans="1:9" ht="21.75" customHeight="1" hidden="1">
      <c r="A609" s="45"/>
      <c r="B609" s="41"/>
      <c r="C609" s="41"/>
      <c r="D609" s="63"/>
      <c r="E609" s="41"/>
      <c r="F609" s="87"/>
      <c r="G609" s="82"/>
      <c r="H609" s="82"/>
      <c r="I609" s="82"/>
    </row>
    <row r="610" spans="1:9" ht="21.75" customHeight="1" hidden="1">
      <c r="A610" s="17"/>
      <c r="B610" s="41"/>
      <c r="C610" s="41"/>
      <c r="D610" s="63"/>
      <c r="E610" s="41"/>
      <c r="F610" s="87"/>
      <c r="G610" s="82"/>
      <c r="H610" s="82"/>
      <c r="I610" s="82"/>
    </row>
    <row r="611" spans="1:9" ht="21.75" customHeight="1">
      <c r="A611" s="53" t="s">
        <v>623</v>
      </c>
      <c r="B611" s="41" t="s">
        <v>531</v>
      </c>
      <c r="C611" s="41" t="s">
        <v>70</v>
      </c>
      <c r="D611" s="63" t="s">
        <v>32</v>
      </c>
      <c r="E611" s="41" t="s">
        <v>628</v>
      </c>
      <c r="F611" s="87"/>
      <c r="G611" s="82">
        <f>G612+G618+G615</f>
        <v>2292.1000000000004</v>
      </c>
      <c r="H611" s="82">
        <f>H612+H618+H615</f>
        <v>1056.9</v>
      </c>
      <c r="I611" s="82">
        <f>I612+I618+I615</f>
        <v>1056.9</v>
      </c>
    </row>
    <row r="612" spans="1:9" ht="21.75" customHeight="1">
      <c r="A612" s="54" t="s">
        <v>624</v>
      </c>
      <c r="B612" s="41" t="s">
        <v>531</v>
      </c>
      <c r="C612" s="41" t="s">
        <v>70</v>
      </c>
      <c r="D612" s="63" t="s">
        <v>32</v>
      </c>
      <c r="E612" s="41" t="s">
        <v>627</v>
      </c>
      <c r="F612" s="87"/>
      <c r="G612" s="84">
        <f aca="true" t="shared" si="71" ref="G612:I613">G613</f>
        <v>1000</v>
      </c>
      <c r="H612" s="84">
        <f t="shared" si="71"/>
        <v>666.7</v>
      </c>
      <c r="I612" s="84">
        <f t="shared" si="71"/>
        <v>666.7</v>
      </c>
    </row>
    <row r="613" spans="1:9" ht="21.75" customHeight="1">
      <c r="A613" s="55" t="s">
        <v>625</v>
      </c>
      <c r="B613" s="41" t="s">
        <v>531</v>
      </c>
      <c r="C613" s="41" t="s">
        <v>70</v>
      </c>
      <c r="D613" s="63" t="s">
        <v>32</v>
      </c>
      <c r="E613" s="72" t="s">
        <v>626</v>
      </c>
      <c r="F613" s="87"/>
      <c r="G613" s="84">
        <f t="shared" si="71"/>
        <v>1000</v>
      </c>
      <c r="H613" s="84">
        <f t="shared" si="71"/>
        <v>666.7</v>
      </c>
      <c r="I613" s="84">
        <f t="shared" si="71"/>
        <v>666.7</v>
      </c>
    </row>
    <row r="614" spans="1:9" ht="21.75" customHeight="1">
      <c r="A614" s="7" t="s">
        <v>11</v>
      </c>
      <c r="B614" s="41" t="s">
        <v>531</v>
      </c>
      <c r="C614" s="41" t="s">
        <v>70</v>
      </c>
      <c r="D614" s="63" t="s">
        <v>32</v>
      </c>
      <c r="E614" s="69" t="s">
        <v>626</v>
      </c>
      <c r="F614" s="87" t="s">
        <v>365</v>
      </c>
      <c r="G614" s="84">
        <v>1000</v>
      </c>
      <c r="H614" s="84">
        <v>666.7</v>
      </c>
      <c r="I614" s="84">
        <v>666.7</v>
      </c>
    </row>
    <row r="615" spans="1:9" ht="42.75" customHeight="1">
      <c r="A615" s="48" t="s">
        <v>706</v>
      </c>
      <c r="B615" s="41" t="s">
        <v>531</v>
      </c>
      <c r="C615" s="41" t="s">
        <v>70</v>
      </c>
      <c r="D615" s="63" t="s">
        <v>32</v>
      </c>
      <c r="E615" s="69" t="s">
        <v>709</v>
      </c>
      <c r="F615" s="87"/>
      <c r="G615" s="84">
        <f aca="true" t="shared" si="72" ref="G615:I616">G616</f>
        <v>903.2</v>
      </c>
      <c r="H615" s="84">
        <f t="shared" si="72"/>
        <v>390.2</v>
      </c>
      <c r="I615" s="84">
        <f t="shared" si="72"/>
        <v>390.2</v>
      </c>
    </row>
    <row r="616" spans="1:9" ht="41.25" customHeight="1">
      <c r="A616" s="7" t="s">
        <v>707</v>
      </c>
      <c r="B616" s="41" t="s">
        <v>531</v>
      </c>
      <c r="C616" s="41" t="s">
        <v>70</v>
      </c>
      <c r="D616" s="63" t="s">
        <v>32</v>
      </c>
      <c r="E616" s="69" t="s">
        <v>708</v>
      </c>
      <c r="F616" s="87"/>
      <c r="G616" s="84">
        <f t="shared" si="72"/>
        <v>903.2</v>
      </c>
      <c r="H616" s="84">
        <f t="shared" si="72"/>
        <v>390.2</v>
      </c>
      <c r="I616" s="84">
        <f t="shared" si="72"/>
        <v>390.2</v>
      </c>
    </row>
    <row r="617" spans="1:9" ht="21.75" customHeight="1">
      <c r="A617" s="7" t="s">
        <v>11</v>
      </c>
      <c r="B617" s="41" t="s">
        <v>531</v>
      </c>
      <c r="C617" s="41" t="s">
        <v>70</v>
      </c>
      <c r="D617" s="63" t="s">
        <v>32</v>
      </c>
      <c r="E617" s="69" t="s">
        <v>708</v>
      </c>
      <c r="F617" s="87" t="s">
        <v>365</v>
      </c>
      <c r="G617" s="84">
        <v>903.2</v>
      </c>
      <c r="H617" s="84">
        <v>390.2</v>
      </c>
      <c r="I617" s="84">
        <v>390.2</v>
      </c>
    </row>
    <row r="618" spans="1:9" ht="21.75" customHeight="1">
      <c r="A618" s="54" t="s">
        <v>687</v>
      </c>
      <c r="B618" s="41" t="s">
        <v>531</v>
      </c>
      <c r="C618" s="41" t="s">
        <v>70</v>
      </c>
      <c r="D618" s="63" t="s">
        <v>32</v>
      </c>
      <c r="E618" s="69" t="s">
        <v>688</v>
      </c>
      <c r="F618" s="87"/>
      <c r="G618" s="84">
        <f aca="true" t="shared" si="73" ref="G618:I619">G619</f>
        <v>388.9</v>
      </c>
      <c r="H618" s="84">
        <f t="shared" si="73"/>
        <v>0</v>
      </c>
      <c r="I618" s="84">
        <f t="shared" si="73"/>
        <v>0</v>
      </c>
    </row>
    <row r="619" spans="1:9" ht="21.75" customHeight="1">
      <c r="A619" s="55" t="s">
        <v>686</v>
      </c>
      <c r="B619" s="41" t="s">
        <v>531</v>
      </c>
      <c r="C619" s="41" t="s">
        <v>70</v>
      </c>
      <c r="D619" s="63" t="s">
        <v>32</v>
      </c>
      <c r="E619" s="69" t="s">
        <v>689</v>
      </c>
      <c r="F619" s="87"/>
      <c r="G619" s="84">
        <f t="shared" si="73"/>
        <v>388.9</v>
      </c>
      <c r="H619" s="84">
        <f t="shared" si="73"/>
        <v>0</v>
      </c>
      <c r="I619" s="84">
        <f t="shared" si="73"/>
        <v>0</v>
      </c>
    </row>
    <row r="620" spans="1:9" ht="21.75" customHeight="1">
      <c r="A620" s="7" t="s">
        <v>11</v>
      </c>
      <c r="B620" s="41" t="s">
        <v>531</v>
      </c>
      <c r="C620" s="41" t="s">
        <v>70</v>
      </c>
      <c r="D620" s="63" t="s">
        <v>32</v>
      </c>
      <c r="E620" s="69" t="s">
        <v>689</v>
      </c>
      <c r="F620" s="87" t="s">
        <v>365</v>
      </c>
      <c r="G620" s="84">
        <v>388.9</v>
      </c>
      <c r="H620" s="84">
        <v>0</v>
      </c>
      <c r="I620" s="84">
        <v>0</v>
      </c>
    </row>
    <row r="621" spans="1:9" ht="38.25" customHeight="1">
      <c r="A621" s="29" t="s">
        <v>529</v>
      </c>
      <c r="B621" s="41" t="s">
        <v>531</v>
      </c>
      <c r="C621" s="41" t="s">
        <v>70</v>
      </c>
      <c r="D621" s="63" t="s">
        <v>32</v>
      </c>
      <c r="E621" s="41" t="s">
        <v>533</v>
      </c>
      <c r="F621" s="87"/>
      <c r="G621" s="84">
        <f aca="true" t="shared" si="74" ref="G621:I623">G622</f>
        <v>1500</v>
      </c>
      <c r="H621" s="84">
        <f t="shared" si="74"/>
        <v>1492.2</v>
      </c>
      <c r="I621" s="84">
        <f t="shared" si="74"/>
        <v>1492.2</v>
      </c>
    </row>
    <row r="622" spans="1:9" ht="42" customHeight="1">
      <c r="A622" s="30" t="s">
        <v>530</v>
      </c>
      <c r="B622" s="41" t="s">
        <v>531</v>
      </c>
      <c r="C622" s="41" t="s">
        <v>70</v>
      </c>
      <c r="D622" s="63" t="s">
        <v>32</v>
      </c>
      <c r="E622" s="41" t="s">
        <v>532</v>
      </c>
      <c r="F622" s="87"/>
      <c r="G622" s="84">
        <f t="shared" si="74"/>
        <v>1500</v>
      </c>
      <c r="H622" s="84">
        <f t="shared" si="74"/>
        <v>1492.2</v>
      </c>
      <c r="I622" s="84">
        <f t="shared" si="74"/>
        <v>1492.2</v>
      </c>
    </row>
    <row r="623" spans="1:9" ht="21.75" customHeight="1">
      <c r="A623" s="45" t="s">
        <v>534</v>
      </c>
      <c r="B623" s="62">
        <v>817</v>
      </c>
      <c r="C623" s="41" t="s">
        <v>70</v>
      </c>
      <c r="D623" s="63" t="s">
        <v>32</v>
      </c>
      <c r="E623" s="41" t="s">
        <v>535</v>
      </c>
      <c r="F623" s="87"/>
      <c r="G623" s="84">
        <f t="shared" si="74"/>
        <v>1500</v>
      </c>
      <c r="H623" s="84">
        <f t="shared" si="74"/>
        <v>1492.2</v>
      </c>
      <c r="I623" s="84">
        <f t="shared" si="74"/>
        <v>1492.2</v>
      </c>
    </row>
    <row r="624" spans="1:10" ht="21.75" customHeight="1">
      <c r="A624" s="17" t="s">
        <v>11</v>
      </c>
      <c r="B624" s="62">
        <v>817</v>
      </c>
      <c r="C624" s="41" t="s">
        <v>70</v>
      </c>
      <c r="D624" s="63" t="s">
        <v>32</v>
      </c>
      <c r="E624" s="41" t="s">
        <v>535</v>
      </c>
      <c r="F624" s="87" t="s">
        <v>365</v>
      </c>
      <c r="G624" s="84">
        <v>1500</v>
      </c>
      <c r="H624" s="84">
        <v>1492.2</v>
      </c>
      <c r="I624" s="84">
        <v>1492.2</v>
      </c>
      <c r="J624" s="4"/>
    </row>
    <row r="625" spans="1:9" ht="20.25">
      <c r="A625" s="15" t="s">
        <v>155</v>
      </c>
      <c r="B625" s="59">
        <v>819</v>
      </c>
      <c r="C625" s="60"/>
      <c r="D625" s="60"/>
      <c r="E625" s="60"/>
      <c r="F625" s="87"/>
      <c r="G625" s="81">
        <f aca="true" t="shared" si="75" ref="G625:I627">G626</f>
        <v>2885</v>
      </c>
      <c r="H625" s="81">
        <f t="shared" si="75"/>
        <v>2985</v>
      </c>
      <c r="I625" s="81">
        <f t="shared" si="75"/>
        <v>2985</v>
      </c>
    </row>
    <row r="626" spans="1:9" ht="20.25">
      <c r="A626" s="17" t="s">
        <v>29</v>
      </c>
      <c r="B626" s="62">
        <v>819</v>
      </c>
      <c r="C626" s="60" t="s">
        <v>30</v>
      </c>
      <c r="D626" s="60"/>
      <c r="E626" s="41"/>
      <c r="F626" s="91"/>
      <c r="G626" s="82">
        <f t="shared" si="75"/>
        <v>2885</v>
      </c>
      <c r="H626" s="82">
        <f t="shared" si="75"/>
        <v>2985</v>
      </c>
      <c r="I626" s="82">
        <f t="shared" si="75"/>
        <v>2985</v>
      </c>
    </row>
    <row r="627" spans="1:9" ht="37.5">
      <c r="A627" s="17" t="s">
        <v>55</v>
      </c>
      <c r="B627" s="62">
        <v>819</v>
      </c>
      <c r="C627" s="60" t="s">
        <v>30</v>
      </c>
      <c r="D627" s="60" t="s">
        <v>39</v>
      </c>
      <c r="E627" s="41"/>
      <c r="F627" s="87"/>
      <c r="G627" s="82">
        <f t="shared" si="75"/>
        <v>2885</v>
      </c>
      <c r="H627" s="82">
        <f t="shared" si="75"/>
        <v>2985</v>
      </c>
      <c r="I627" s="82">
        <f>I628+I637</f>
        <v>2985</v>
      </c>
    </row>
    <row r="628" spans="1:9" ht="41.25" customHeight="1">
      <c r="A628" s="34" t="s">
        <v>95</v>
      </c>
      <c r="B628" s="62">
        <v>819</v>
      </c>
      <c r="C628" s="41" t="s">
        <v>30</v>
      </c>
      <c r="D628" s="41" t="s">
        <v>39</v>
      </c>
      <c r="E628" s="68" t="s">
        <v>268</v>
      </c>
      <c r="F628" s="87"/>
      <c r="G628" s="82">
        <f>G629+G635</f>
        <v>2885</v>
      </c>
      <c r="H628" s="82">
        <f>H629+H635</f>
        <v>2985</v>
      </c>
      <c r="I628" s="82">
        <f>I629+I635</f>
        <v>0</v>
      </c>
    </row>
    <row r="629" spans="1:9" ht="27.75" customHeight="1">
      <c r="A629" s="48" t="s">
        <v>629</v>
      </c>
      <c r="B629" s="62">
        <v>819</v>
      </c>
      <c r="C629" s="41" t="s">
        <v>30</v>
      </c>
      <c r="D629" s="41" t="s">
        <v>39</v>
      </c>
      <c r="E629" s="68" t="s">
        <v>636</v>
      </c>
      <c r="F629" s="87"/>
      <c r="G629" s="84">
        <f>G631+G632</f>
        <v>2885</v>
      </c>
      <c r="H629" s="82">
        <f>H631+H632</f>
        <v>2985</v>
      </c>
      <c r="I629" s="82">
        <f>I631+I632</f>
        <v>0</v>
      </c>
    </row>
    <row r="630" spans="1:9" ht="20.25" hidden="1">
      <c r="A630" s="17" t="s">
        <v>389</v>
      </c>
      <c r="B630" s="62">
        <v>819</v>
      </c>
      <c r="C630" s="41"/>
      <c r="D630" s="41"/>
      <c r="E630" s="68"/>
      <c r="F630" s="87"/>
      <c r="G630" s="85"/>
      <c r="H630" s="83"/>
      <c r="I630" s="83"/>
    </row>
    <row r="631" spans="1:9" ht="20.25">
      <c r="A631" s="17" t="s">
        <v>84</v>
      </c>
      <c r="B631" s="62">
        <v>819</v>
      </c>
      <c r="C631" s="41" t="s">
        <v>30</v>
      </c>
      <c r="D631" s="41" t="s">
        <v>39</v>
      </c>
      <c r="E631" s="68" t="s">
        <v>637</v>
      </c>
      <c r="F631" s="87" t="s">
        <v>82</v>
      </c>
      <c r="G631" s="84">
        <v>723.5</v>
      </c>
      <c r="H631" s="82">
        <v>723.5</v>
      </c>
      <c r="I631" s="82">
        <v>0</v>
      </c>
    </row>
    <row r="632" spans="1:9" ht="20.25">
      <c r="A632" s="17" t="s">
        <v>301</v>
      </c>
      <c r="B632" s="62">
        <v>819</v>
      </c>
      <c r="C632" s="41" t="s">
        <v>30</v>
      </c>
      <c r="D632" s="41" t="s">
        <v>39</v>
      </c>
      <c r="E632" s="68" t="s">
        <v>637</v>
      </c>
      <c r="F632" s="87" t="s">
        <v>86</v>
      </c>
      <c r="G632" s="85">
        <v>2161.5</v>
      </c>
      <c r="H632" s="83">
        <v>2261.5</v>
      </c>
      <c r="I632" s="83">
        <v>0</v>
      </c>
    </row>
    <row r="633" spans="1:9" ht="20.25" hidden="1">
      <c r="A633" s="17" t="s">
        <v>370</v>
      </c>
      <c r="B633" s="62">
        <v>819</v>
      </c>
      <c r="C633" s="41" t="s">
        <v>30</v>
      </c>
      <c r="D633" s="41" t="s">
        <v>39</v>
      </c>
      <c r="E633" s="41" t="s">
        <v>338</v>
      </c>
      <c r="F633" s="87" t="s">
        <v>86</v>
      </c>
      <c r="G633" s="82">
        <v>11</v>
      </c>
      <c r="H633" s="82">
        <v>11</v>
      </c>
      <c r="I633" s="82">
        <v>11</v>
      </c>
    </row>
    <row r="634" spans="1:9" ht="20.25" hidden="1">
      <c r="A634" s="17" t="s">
        <v>390</v>
      </c>
      <c r="B634" s="62">
        <v>918</v>
      </c>
      <c r="C634" s="41" t="s">
        <v>30</v>
      </c>
      <c r="D634" s="63" t="s">
        <v>39</v>
      </c>
      <c r="E634" s="41"/>
      <c r="F634" s="87"/>
      <c r="G634" s="82"/>
      <c r="H634" s="82"/>
      <c r="I634" s="82"/>
    </row>
    <row r="635" spans="1:9" ht="0.75" customHeight="1" hidden="1">
      <c r="A635" s="31" t="s">
        <v>8</v>
      </c>
      <c r="B635" s="62">
        <v>918</v>
      </c>
      <c r="C635" s="41" t="s">
        <v>30</v>
      </c>
      <c r="D635" s="63" t="s">
        <v>39</v>
      </c>
      <c r="E635" s="41" t="s">
        <v>9</v>
      </c>
      <c r="F635" s="87"/>
      <c r="G635" s="82">
        <f>G636</f>
        <v>0</v>
      </c>
      <c r="H635" s="82">
        <f>H636</f>
        <v>0</v>
      </c>
      <c r="I635" s="82">
        <f>I636</f>
        <v>0</v>
      </c>
    </row>
    <row r="636" spans="1:9" ht="20.25" hidden="1">
      <c r="A636" s="17" t="s">
        <v>84</v>
      </c>
      <c r="B636" s="62">
        <v>918</v>
      </c>
      <c r="C636" s="41" t="s">
        <v>30</v>
      </c>
      <c r="D636" s="63" t="s">
        <v>39</v>
      </c>
      <c r="E636" s="41" t="s">
        <v>9</v>
      </c>
      <c r="F636" s="87" t="s">
        <v>82</v>
      </c>
      <c r="G636" s="82">
        <v>0</v>
      </c>
      <c r="H636" s="82">
        <v>0</v>
      </c>
      <c r="I636" s="82">
        <v>0</v>
      </c>
    </row>
    <row r="637" spans="1:9" ht="37.5">
      <c r="A637" s="34" t="s">
        <v>580</v>
      </c>
      <c r="B637" s="62">
        <v>819</v>
      </c>
      <c r="C637" s="41" t="s">
        <v>30</v>
      </c>
      <c r="D637" s="41" t="s">
        <v>39</v>
      </c>
      <c r="E637" s="41" t="s">
        <v>572</v>
      </c>
      <c r="F637" s="87"/>
      <c r="G637" s="82">
        <f>G638</f>
        <v>0</v>
      </c>
      <c r="H637" s="82">
        <f>H638</f>
        <v>0</v>
      </c>
      <c r="I637" s="82">
        <f>I638</f>
        <v>2985</v>
      </c>
    </row>
    <row r="638" spans="1:9" ht="20.25">
      <c r="A638" s="16" t="s">
        <v>629</v>
      </c>
      <c r="B638" s="62">
        <v>819</v>
      </c>
      <c r="C638" s="41" t="s">
        <v>30</v>
      </c>
      <c r="D638" s="41" t="s">
        <v>39</v>
      </c>
      <c r="E638" s="41" t="s">
        <v>638</v>
      </c>
      <c r="F638" s="87"/>
      <c r="G638" s="82">
        <f>G639+G640</f>
        <v>0</v>
      </c>
      <c r="H638" s="82">
        <f>H639+H640</f>
        <v>0</v>
      </c>
      <c r="I638" s="82">
        <f>I639+I640</f>
        <v>2985</v>
      </c>
    </row>
    <row r="639" spans="1:9" ht="20.25">
      <c r="A639" s="17" t="s">
        <v>84</v>
      </c>
      <c r="B639" s="62">
        <v>819</v>
      </c>
      <c r="C639" s="41" t="s">
        <v>30</v>
      </c>
      <c r="D639" s="41" t="s">
        <v>39</v>
      </c>
      <c r="E639" s="41" t="s">
        <v>639</v>
      </c>
      <c r="F639" s="87" t="s">
        <v>82</v>
      </c>
      <c r="G639" s="82">
        <v>0</v>
      </c>
      <c r="H639" s="82">
        <v>0</v>
      </c>
      <c r="I639" s="82">
        <v>723.5</v>
      </c>
    </row>
    <row r="640" spans="1:9" ht="20.25">
      <c r="A640" s="17" t="s">
        <v>301</v>
      </c>
      <c r="B640" s="62">
        <v>819</v>
      </c>
      <c r="C640" s="41" t="s">
        <v>30</v>
      </c>
      <c r="D640" s="41" t="s">
        <v>39</v>
      </c>
      <c r="E640" s="41" t="s">
        <v>639</v>
      </c>
      <c r="F640" s="87" t="s">
        <v>86</v>
      </c>
      <c r="G640" s="82">
        <v>0</v>
      </c>
      <c r="H640" s="82">
        <v>0</v>
      </c>
      <c r="I640" s="82">
        <v>2261.5</v>
      </c>
    </row>
    <row r="641" spans="1:9" ht="20.25">
      <c r="A641" s="8" t="s">
        <v>148</v>
      </c>
      <c r="B641" s="73" t="s">
        <v>83</v>
      </c>
      <c r="C641" s="74"/>
      <c r="D641" s="74"/>
      <c r="E641" s="74"/>
      <c r="F641" s="98"/>
      <c r="G641" s="88">
        <f>G642+G653+G660+G758</f>
        <v>223042.80000000002</v>
      </c>
      <c r="H641" s="88">
        <f>H642+H653+H660+H758</f>
        <v>232028.1</v>
      </c>
      <c r="I641" s="88">
        <f>I642+I653+I660+I758</f>
        <v>241294.39999999997</v>
      </c>
    </row>
    <row r="642" spans="1:9" ht="20.25">
      <c r="A642" s="7" t="s">
        <v>29</v>
      </c>
      <c r="B642" s="68" t="s">
        <v>83</v>
      </c>
      <c r="C642" s="73" t="s">
        <v>30</v>
      </c>
      <c r="D642" s="73"/>
      <c r="E642" s="68"/>
      <c r="F642" s="97"/>
      <c r="G642" s="84">
        <f aca="true" t="shared" si="76" ref="G642:I643">G643</f>
        <v>335</v>
      </c>
      <c r="H642" s="84">
        <f t="shared" si="76"/>
        <v>335</v>
      </c>
      <c r="I642" s="84">
        <f t="shared" si="76"/>
        <v>335</v>
      </c>
    </row>
    <row r="643" spans="1:9" ht="20.25">
      <c r="A643" s="7" t="s">
        <v>38</v>
      </c>
      <c r="B643" s="68" t="s">
        <v>83</v>
      </c>
      <c r="C643" s="73" t="s">
        <v>30</v>
      </c>
      <c r="D643" s="73" t="s">
        <v>71</v>
      </c>
      <c r="E643" s="68"/>
      <c r="F643" s="97"/>
      <c r="G643" s="84">
        <f t="shared" si="76"/>
        <v>335</v>
      </c>
      <c r="H643" s="84">
        <f t="shared" si="76"/>
        <v>335</v>
      </c>
      <c r="I643" s="84">
        <f t="shared" si="76"/>
        <v>335</v>
      </c>
    </row>
    <row r="644" spans="1:9" ht="37.5">
      <c r="A644" s="15" t="s">
        <v>149</v>
      </c>
      <c r="B644" s="41" t="s">
        <v>83</v>
      </c>
      <c r="C644" s="41" t="s">
        <v>30</v>
      </c>
      <c r="D644" s="41" t="s">
        <v>71</v>
      </c>
      <c r="E644" s="41" t="s">
        <v>224</v>
      </c>
      <c r="F644" s="87"/>
      <c r="G644" s="82">
        <f>G645+G649</f>
        <v>335</v>
      </c>
      <c r="H644" s="82">
        <f>H645+H649</f>
        <v>335</v>
      </c>
      <c r="I644" s="82">
        <f>I645+I649</f>
        <v>335</v>
      </c>
    </row>
    <row r="645" spans="1:9" ht="39">
      <c r="A645" s="16" t="s">
        <v>225</v>
      </c>
      <c r="B645" s="41" t="s">
        <v>83</v>
      </c>
      <c r="C645" s="41" t="s">
        <v>30</v>
      </c>
      <c r="D645" s="41" t="s">
        <v>71</v>
      </c>
      <c r="E645" s="41" t="s">
        <v>226</v>
      </c>
      <c r="F645" s="87"/>
      <c r="G645" s="82">
        <f aca="true" t="shared" si="77" ref="G645:I647">G646</f>
        <v>300</v>
      </c>
      <c r="H645" s="82">
        <f t="shared" si="77"/>
        <v>300</v>
      </c>
      <c r="I645" s="82">
        <f t="shared" si="77"/>
        <v>300</v>
      </c>
    </row>
    <row r="646" spans="1:9" ht="39">
      <c r="A646" s="16" t="s">
        <v>467</v>
      </c>
      <c r="B646" s="41" t="s">
        <v>83</v>
      </c>
      <c r="C646" s="41" t="s">
        <v>30</v>
      </c>
      <c r="D646" s="41" t="s">
        <v>71</v>
      </c>
      <c r="E646" s="41" t="s">
        <v>227</v>
      </c>
      <c r="F646" s="87"/>
      <c r="G646" s="82">
        <f t="shared" si="77"/>
        <v>300</v>
      </c>
      <c r="H646" s="82">
        <f t="shared" si="77"/>
        <v>300</v>
      </c>
      <c r="I646" s="82">
        <f t="shared" si="77"/>
        <v>300</v>
      </c>
    </row>
    <row r="647" spans="1:9" ht="37.5">
      <c r="A647" s="17" t="s">
        <v>323</v>
      </c>
      <c r="B647" s="41" t="s">
        <v>83</v>
      </c>
      <c r="C647" s="41" t="s">
        <v>30</v>
      </c>
      <c r="D647" s="41" t="s">
        <v>71</v>
      </c>
      <c r="E647" s="41" t="s">
        <v>228</v>
      </c>
      <c r="F647" s="87"/>
      <c r="G647" s="82">
        <f t="shared" si="77"/>
        <v>300</v>
      </c>
      <c r="H647" s="82">
        <f t="shared" si="77"/>
        <v>300</v>
      </c>
      <c r="I647" s="82">
        <f t="shared" si="77"/>
        <v>300</v>
      </c>
    </row>
    <row r="648" spans="1:9" ht="20.25">
      <c r="A648" s="17" t="s">
        <v>366</v>
      </c>
      <c r="B648" s="41" t="s">
        <v>83</v>
      </c>
      <c r="C648" s="41" t="s">
        <v>30</v>
      </c>
      <c r="D648" s="41" t="s">
        <v>71</v>
      </c>
      <c r="E648" s="41" t="s">
        <v>228</v>
      </c>
      <c r="F648" s="87" t="s">
        <v>365</v>
      </c>
      <c r="G648" s="82">
        <v>300</v>
      </c>
      <c r="H648" s="82">
        <v>300</v>
      </c>
      <c r="I648" s="82">
        <v>300</v>
      </c>
    </row>
    <row r="649" spans="1:9" ht="20.25">
      <c r="A649" s="16" t="s">
        <v>324</v>
      </c>
      <c r="B649" s="41" t="s">
        <v>83</v>
      </c>
      <c r="C649" s="41" t="s">
        <v>30</v>
      </c>
      <c r="D649" s="41" t="s">
        <v>71</v>
      </c>
      <c r="E649" s="41" t="s">
        <v>229</v>
      </c>
      <c r="F649" s="87"/>
      <c r="G649" s="82">
        <f aca="true" t="shared" si="78" ref="G649:I651">G650</f>
        <v>35</v>
      </c>
      <c r="H649" s="82">
        <f t="shared" si="78"/>
        <v>35</v>
      </c>
      <c r="I649" s="82">
        <f t="shared" si="78"/>
        <v>35</v>
      </c>
    </row>
    <row r="650" spans="1:9" ht="58.5">
      <c r="A650" s="16" t="s">
        <v>468</v>
      </c>
      <c r="B650" s="41" t="s">
        <v>83</v>
      </c>
      <c r="C650" s="41" t="s">
        <v>30</v>
      </c>
      <c r="D650" s="41" t="s">
        <v>71</v>
      </c>
      <c r="E650" s="41" t="s">
        <v>230</v>
      </c>
      <c r="F650" s="87"/>
      <c r="G650" s="82">
        <f t="shared" si="78"/>
        <v>35</v>
      </c>
      <c r="H650" s="82">
        <f t="shared" si="78"/>
        <v>35</v>
      </c>
      <c r="I650" s="82">
        <f t="shared" si="78"/>
        <v>35</v>
      </c>
    </row>
    <row r="651" spans="1:9" ht="56.25">
      <c r="A651" s="18" t="s">
        <v>469</v>
      </c>
      <c r="B651" s="41" t="s">
        <v>83</v>
      </c>
      <c r="C651" s="41" t="s">
        <v>30</v>
      </c>
      <c r="D651" s="41" t="s">
        <v>71</v>
      </c>
      <c r="E651" s="41" t="s">
        <v>231</v>
      </c>
      <c r="F651" s="87"/>
      <c r="G651" s="82">
        <f t="shared" si="78"/>
        <v>35</v>
      </c>
      <c r="H651" s="82">
        <f t="shared" si="78"/>
        <v>35</v>
      </c>
      <c r="I651" s="82">
        <f t="shared" si="78"/>
        <v>35</v>
      </c>
    </row>
    <row r="652" spans="1:9" ht="20.25">
      <c r="A652" s="17" t="s">
        <v>366</v>
      </c>
      <c r="B652" s="41" t="s">
        <v>83</v>
      </c>
      <c r="C652" s="41" t="s">
        <v>30</v>
      </c>
      <c r="D652" s="41" t="s">
        <v>71</v>
      </c>
      <c r="E652" s="41" t="s">
        <v>231</v>
      </c>
      <c r="F652" s="87" t="s">
        <v>365</v>
      </c>
      <c r="G652" s="82">
        <v>35</v>
      </c>
      <c r="H652" s="82">
        <v>35</v>
      </c>
      <c r="I652" s="82">
        <v>35</v>
      </c>
    </row>
    <row r="653" spans="1:9" ht="20.25">
      <c r="A653" s="17" t="s">
        <v>43</v>
      </c>
      <c r="B653" s="41" t="s">
        <v>83</v>
      </c>
      <c r="C653" s="60" t="s">
        <v>44</v>
      </c>
      <c r="D653" s="60"/>
      <c r="E653" s="41"/>
      <c r="F653" s="87"/>
      <c r="G653" s="82">
        <f aca="true" t="shared" si="79" ref="G653:I658">G654</f>
        <v>35</v>
      </c>
      <c r="H653" s="82">
        <f t="shared" si="79"/>
        <v>35</v>
      </c>
      <c r="I653" s="82">
        <f t="shared" si="79"/>
        <v>35</v>
      </c>
    </row>
    <row r="654" spans="1:9" ht="20.25">
      <c r="A654" s="17" t="s">
        <v>45</v>
      </c>
      <c r="B654" s="41" t="s">
        <v>83</v>
      </c>
      <c r="C654" s="60" t="s">
        <v>44</v>
      </c>
      <c r="D654" s="60" t="s">
        <v>39</v>
      </c>
      <c r="E654" s="41"/>
      <c r="F654" s="87"/>
      <c r="G654" s="82">
        <f t="shared" si="79"/>
        <v>35</v>
      </c>
      <c r="H654" s="82">
        <f t="shared" si="79"/>
        <v>35</v>
      </c>
      <c r="I654" s="82">
        <f t="shared" si="79"/>
        <v>35</v>
      </c>
    </row>
    <row r="655" spans="1:9" ht="37.5">
      <c r="A655" s="15" t="s">
        <v>232</v>
      </c>
      <c r="B655" s="41" t="s">
        <v>83</v>
      </c>
      <c r="C655" s="41" t="s">
        <v>44</v>
      </c>
      <c r="D655" s="41" t="s">
        <v>39</v>
      </c>
      <c r="E655" s="41" t="s">
        <v>233</v>
      </c>
      <c r="F655" s="87"/>
      <c r="G655" s="82">
        <f t="shared" si="79"/>
        <v>35</v>
      </c>
      <c r="H655" s="82">
        <f t="shared" si="79"/>
        <v>35</v>
      </c>
      <c r="I655" s="82">
        <f t="shared" si="79"/>
        <v>35</v>
      </c>
    </row>
    <row r="656" spans="1:9" ht="21">
      <c r="A656" s="19" t="s">
        <v>234</v>
      </c>
      <c r="B656" s="41" t="s">
        <v>83</v>
      </c>
      <c r="C656" s="41" t="s">
        <v>44</v>
      </c>
      <c r="D656" s="41" t="s">
        <v>39</v>
      </c>
      <c r="E656" s="41" t="s">
        <v>235</v>
      </c>
      <c r="F656" s="87"/>
      <c r="G656" s="82">
        <f t="shared" si="79"/>
        <v>35</v>
      </c>
      <c r="H656" s="82">
        <f t="shared" si="79"/>
        <v>35</v>
      </c>
      <c r="I656" s="82">
        <f t="shared" si="79"/>
        <v>35</v>
      </c>
    </row>
    <row r="657" spans="1:9" ht="39">
      <c r="A657" s="20" t="s">
        <v>419</v>
      </c>
      <c r="B657" s="41" t="s">
        <v>83</v>
      </c>
      <c r="C657" s="41" t="s">
        <v>44</v>
      </c>
      <c r="D657" s="41" t="s">
        <v>39</v>
      </c>
      <c r="E657" s="41" t="s">
        <v>236</v>
      </c>
      <c r="F657" s="87"/>
      <c r="G657" s="82">
        <f t="shared" si="79"/>
        <v>35</v>
      </c>
      <c r="H657" s="82">
        <f t="shared" si="79"/>
        <v>35</v>
      </c>
      <c r="I657" s="82">
        <f t="shared" si="79"/>
        <v>35</v>
      </c>
    </row>
    <row r="658" spans="1:12" ht="20.25">
      <c r="A658" s="17" t="s">
        <v>184</v>
      </c>
      <c r="B658" s="41" t="s">
        <v>83</v>
      </c>
      <c r="C658" s="41" t="s">
        <v>44</v>
      </c>
      <c r="D658" s="41" t="s">
        <v>39</v>
      </c>
      <c r="E658" s="41" t="s">
        <v>237</v>
      </c>
      <c r="F658" s="87"/>
      <c r="G658" s="82">
        <f t="shared" si="79"/>
        <v>35</v>
      </c>
      <c r="H658" s="82">
        <f t="shared" si="79"/>
        <v>35</v>
      </c>
      <c r="I658" s="82">
        <f t="shared" si="79"/>
        <v>35</v>
      </c>
      <c r="J658" s="46"/>
      <c r="K658" s="46"/>
      <c r="L658" s="46"/>
    </row>
    <row r="659" spans="1:10" ht="20.25">
      <c r="A659" s="17" t="s">
        <v>366</v>
      </c>
      <c r="B659" s="41" t="s">
        <v>83</v>
      </c>
      <c r="C659" s="41" t="s">
        <v>44</v>
      </c>
      <c r="D659" s="41" t="s">
        <v>39</v>
      </c>
      <c r="E659" s="41" t="s">
        <v>237</v>
      </c>
      <c r="F659" s="87" t="s">
        <v>365</v>
      </c>
      <c r="G659" s="82">
        <v>35</v>
      </c>
      <c r="H659" s="82">
        <v>35</v>
      </c>
      <c r="I659" s="82">
        <v>35</v>
      </c>
      <c r="J659" s="46"/>
    </row>
    <row r="660" spans="1:9" ht="20.25">
      <c r="A660" s="17" t="s">
        <v>46</v>
      </c>
      <c r="B660" s="41" t="s">
        <v>83</v>
      </c>
      <c r="C660" s="60" t="s">
        <v>47</v>
      </c>
      <c r="D660" s="60"/>
      <c r="E660" s="60"/>
      <c r="F660" s="91"/>
      <c r="G660" s="82">
        <f>G661+G677+G715+G726+G735</f>
        <v>221321.80000000002</v>
      </c>
      <c r="H660" s="83">
        <f>H661+H677+H715+H726+H735</f>
        <v>230307.1</v>
      </c>
      <c r="I660" s="83">
        <f>I661+I677+I715+I726+I735</f>
        <v>239573.39999999997</v>
      </c>
    </row>
    <row r="661" spans="1:9" ht="20.25">
      <c r="A661" s="17" t="s">
        <v>59</v>
      </c>
      <c r="B661" s="41" t="s">
        <v>83</v>
      </c>
      <c r="C661" s="60" t="s">
        <v>47</v>
      </c>
      <c r="D661" s="60" t="s">
        <v>30</v>
      </c>
      <c r="E661" s="41"/>
      <c r="F661" s="87"/>
      <c r="G661" s="82">
        <f aca="true" t="shared" si="80" ref="G661:I662">G662</f>
        <v>50524.6</v>
      </c>
      <c r="H661" s="82">
        <f t="shared" si="80"/>
        <v>52069.299999999996</v>
      </c>
      <c r="I661" s="82">
        <f t="shared" si="80"/>
        <v>54040</v>
      </c>
    </row>
    <row r="662" spans="1:9" ht="37.5">
      <c r="A662" s="21" t="s">
        <v>150</v>
      </c>
      <c r="B662" s="41" t="s">
        <v>83</v>
      </c>
      <c r="C662" s="41" t="s">
        <v>47</v>
      </c>
      <c r="D662" s="41" t="s">
        <v>30</v>
      </c>
      <c r="E662" s="41" t="s">
        <v>238</v>
      </c>
      <c r="F662" s="87"/>
      <c r="G662" s="82">
        <f t="shared" si="80"/>
        <v>50524.6</v>
      </c>
      <c r="H662" s="82">
        <f t="shared" si="80"/>
        <v>52069.299999999996</v>
      </c>
      <c r="I662" s="82">
        <f t="shared" si="80"/>
        <v>54040</v>
      </c>
    </row>
    <row r="663" spans="1:9" ht="21">
      <c r="A663" s="19" t="s">
        <v>239</v>
      </c>
      <c r="B663" s="41" t="s">
        <v>83</v>
      </c>
      <c r="C663" s="41" t="s">
        <v>47</v>
      </c>
      <c r="D663" s="41" t="s">
        <v>30</v>
      </c>
      <c r="E663" s="41" t="s">
        <v>240</v>
      </c>
      <c r="F663" s="87"/>
      <c r="G663" s="82">
        <f>G664+G671+G674</f>
        <v>50524.6</v>
      </c>
      <c r="H663" s="82">
        <f>H664+H671</f>
        <v>52069.299999999996</v>
      </c>
      <c r="I663" s="82">
        <f>I664+I671</f>
        <v>54040</v>
      </c>
    </row>
    <row r="664" spans="1:9" ht="58.5">
      <c r="A664" s="22" t="s">
        <v>420</v>
      </c>
      <c r="B664" s="41" t="s">
        <v>83</v>
      </c>
      <c r="C664" s="41" t="s">
        <v>47</v>
      </c>
      <c r="D664" s="41" t="s">
        <v>30</v>
      </c>
      <c r="E664" s="41" t="s">
        <v>241</v>
      </c>
      <c r="F664" s="87"/>
      <c r="G664" s="82">
        <f>G665+G667+G669</f>
        <v>50234.4</v>
      </c>
      <c r="H664" s="82">
        <f>H665+H667+H669</f>
        <v>51881.1</v>
      </c>
      <c r="I664" s="82">
        <f>I665+I667+I669</f>
        <v>53851.8</v>
      </c>
    </row>
    <row r="665" spans="1:9" ht="20.25">
      <c r="A665" s="23" t="s">
        <v>60</v>
      </c>
      <c r="B665" s="41" t="s">
        <v>83</v>
      </c>
      <c r="C665" s="41" t="s">
        <v>47</v>
      </c>
      <c r="D665" s="41" t="s">
        <v>30</v>
      </c>
      <c r="E665" s="41" t="s">
        <v>242</v>
      </c>
      <c r="F665" s="87"/>
      <c r="G665" s="84">
        <f>G666</f>
        <v>13349.5</v>
      </c>
      <c r="H665" s="82">
        <f>H666</f>
        <v>13428.3</v>
      </c>
      <c r="I665" s="82">
        <f>I666</f>
        <v>13428.3</v>
      </c>
    </row>
    <row r="666" spans="1:10" ht="20.25">
      <c r="A666" s="17" t="s">
        <v>366</v>
      </c>
      <c r="B666" s="41" t="s">
        <v>83</v>
      </c>
      <c r="C666" s="41" t="s">
        <v>47</v>
      </c>
      <c r="D666" s="41" t="s">
        <v>30</v>
      </c>
      <c r="E666" s="41" t="s">
        <v>242</v>
      </c>
      <c r="F666" s="87" t="s">
        <v>365</v>
      </c>
      <c r="G666" s="82">
        <v>13349.5</v>
      </c>
      <c r="H666" s="82">
        <v>13428.3</v>
      </c>
      <c r="I666" s="82">
        <v>13428.3</v>
      </c>
      <c r="J666" s="4"/>
    </row>
    <row r="667" spans="1:9" ht="37.5">
      <c r="A667" s="17" t="s">
        <v>403</v>
      </c>
      <c r="B667" s="41" t="s">
        <v>83</v>
      </c>
      <c r="C667" s="41" t="s">
        <v>47</v>
      </c>
      <c r="D667" s="41" t="s">
        <v>30</v>
      </c>
      <c r="E667" s="41" t="s">
        <v>245</v>
      </c>
      <c r="F667" s="87"/>
      <c r="G667" s="84">
        <f>G668</f>
        <v>4175.7</v>
      </c>
      <c r="H667" s="82">
        <f>H668</f>
        <v>4593.2</v>
      </c>
      <c r="I667" s="82">
        <f>I668</f>
        <v>5052.6</v>
      </c>
    </row>
    <row r="668" spans="1:9" ht="20.25">
      <c r="A668" s="17" t="s">
        <v>366</v>
      </c>
      <c r="B668" s="41" t="s">
        <v>83</v>
      </c>
      <c r="C668" s="41" t="s">
        <v>47</v>
      </c>
      <c r="D668" s="41" t="s">
        <v>30</v>
      </c>
      <c r="E668" s="41" t="s">
        <v>245</v>
      </c>
      <c r="F668" s="87" t="s">
        <v>365</v>
      </c>
      <c r="G668" s="84">
        <v>4175.7</v>
      </c>
      <c r="H668" s="82">
        <v>4593.2</v>
      </c>
      <c r="I668" s="82">
        <v>5052.6</v>
      </c>
    </row>
    <row r="669" spans="1:9" ht="37.5">
      <c r="A669" s="18" t="s">
        <v>353</v>
      </c>
      <c r="B669" s="41" t="s">
        <v>83</v>
      </c>
      <c r="C669" s="41" t="s">
        <v>47</v>
      </c>
      <c r="D669" s="41" t="s">
        <v>30</v>
      </c>
      <c r="E669" s="41" t="s">
        <v>243</v>
      </c>
      <c r="F669" s="87"/>
      <c r="G669" s="84">
        <f>G670</f>
        <v>32709.2</v>
      </c>
      <c r="H669" s="84">
        <f>H670</f>
        <v>33859.6</v>
      </c>
      <c r="I669" s="84">
        <f>I670</f>
        <v>35370.9</v>
      </c>
    </row>
    <row r="670" spans="1:9" ht="20.25">
      <c r="A670" s="17" t="s">
        <v>366</v>
      </c>
      <c r="B670" s="41" t="s">
        <v>83</v>
      </c>
      <c r="C670" s="41" t="s">
        <v>47</v>
      </c>
      <c r="D670" s="41" t="s">
        <v>30</v>
      </c>
      <c r="E670" s="41" t="s">
        <v>243</v>
      </c>
      <c r="F670" s="87" t="s">
        <v>365</v>
      </c>
      <c r="G670" s="84">
        <v>32709.2</v>
      </c>
      <c r="H670" s="84">
        <v>33859.6</v>
      </c>
      <c r="I670" s="84">
        <v>35370.9</v>
      </c>
    </row>
    <row r="671" spans="1:9" ht="58.5">
      <c r="A671" s="16" t="s">
        <v>528</v>
      </c>
      <c r="B671" s="41" t="s">
        <v>83</v>
      </c>
      <c r="C671" s="41" t="s">
        <v>47</v>
      </c>
      <c r="D671" s="41" t="s">
        <v>30</v>
      </c>
      <c r="E671" s="41" t="s">
        <v>527</v>
      </c>
      <c r="F671" s="87"/>
      <c r="G671" s="84">
        <f aca="true" t="shared" si="81" ref="G671:I672">G672</f>
        <v>188.2</v>
      </c>
      <c r="H671" s="84">
        <f t="shared" si="81"/>
        <v>188.2</v>
      </c>
      <c r="I671" s="84">
        <f t="shared" si="81"/>
        <v>188.2</v>
      </c>
    </row>
    <row r="672" spans="1:10" ht="56.25">
      <c r="A672" s="17" t="s">
        <v>158</v>
      </c>
      <c r="B672" s="41" t="s">
        <v>83</v>
      </c>
      <c r="C672" s="41" t="s">
        <v>47</v>
      </c>
      <c r="D672" s="41" t="s">
        <v>30</v>
      </c>
      <c r="E672" s="41" t="s">
        <v>509</v>
      </c>
      <c r="F672" s="87"/>
      <c r="G672" s="84">
        <f t="shared" si="81"/>
        <v>188.2</v>
      </c>
      <c r="H672" s="84">
        <f t="shared" si="81"/>
        <v>188.2</v>
      </c>
      <c r="I672" s="84">
        <f t="shared" si="81"/>
        <v>188.2</v>
      </c>
      <c r="J672" s="46"/>
    </row>
    <row r="673" spans="1:9" ht="20.25">
      <c r="A673" s="17" t="s">
        <v>366</v>
      </c>
      <c r="B673" s="41" t="s">
        <v>83</v>
      </c>
      <c r="C673" s="41" t="s">
        <v>47</v>
      </c>
      <c r="D673" s="41" t="s">
        <v>30</v>
      </c>
      <c r="E673" s="41" t="s">
        <v>509</v>
      </c>
      <c r="F673" s="87" t="s">
        <v>365</v>
      </c>
      <c r="G673" s="84">
        <v>188.2</v>
      </c>
      <c r="H673" s="84">
        <v>188.2</v>
      </c>
      <c r="I673" s="84">
        <v>188.2</v>
      </c>
    </row>
    <row r="674" spans="1:9" ht="78">
      <c r="A674" s="16" t="s">
        <v>620</v>
      </c>
      <c r="B674" s="41" t="s">
        <v>83</v>
      </c>
      <c r="C674" s="41" t="s">
        <v>47</v>
      </c>
      <c r="D674" s="41" t="s">
        <v>30</v>
      </c>
      <c r="E674" s="41" t="s">
        <v>640</v>
      </c>
      <c r="F674" s="87"/>
      <c r="G674" s="84">
        <f aca="true" t="shared" si="82" ref="G674:I675">G675</f>
        <v>102</v>
      </c>
      <c r="H674" s="84">
        <f t="shared" si="82"/>
        <v>0</v>
      </c>
      <c r="I674" s="84">
        <f t="shared" si="82"/>
        <v>0</v>
      </c>
    </row>
    <row r="675" spans="1:9" ht="56.25">
      <c r="A675" s="17" t="s">
        <v>621</v>
      </c>
      <c r="B675" s="41" t="s">
        <v>83</v>
      </c>
      <c r="C675" s="41" t="s">
        <v>47</v>
      </c>
      <c r="D675" s="41" t="s">
        <v>30</v>
      </c>
      <c r="E675" s="41" t="s">
        <v>641</v>
      </c>
      <c r="F675" s="87"/>
      <c r="G675" s="84">
        <f t="shared" si="82"/>
        <v>102</v>
      </c>
      <c r="H675" s="84">
        <f t="shared" si="82"/>
        <v>0</v>
      </c>
      <c r="I675" s="84">
        <f t="shared" si="82"/>
        <v>0</v>
      </c>
    </row>
    <row r="676" spans="1:9" ht="20.25">
      <c r="A676" s="17" t="s">
        <v>366</v>
      </c>
      <c r="B676" s="41" t="s">
        <v>83</v>
      </c>
      <c r="C676" s="41" t="s">
        <v>47</v>
      </c>
      <c r="D676" s="41" t="s">
        <v>30</v>
      </c>
      <c r="E676" s="41" t="s">
        <v>641</v>
      </c>
      <c r="F676" s="87" t="s">
        <v>365</v>
      </c>
      <c r="G676" s="84">
        <v>102</v>
      </c>
      <c r="H676" s="84">
        <v>0</v>
      </c>
      <c r="I676" s="84">
        <v>0</v>
      </c>
    </row>
    <row r="677" spans="1:9" ht="20.25">
      <c r="A677" s="17" t="s">
        <v>48</v>
      </c>
      <c r="B677" s="41" t="s">
        <v>83</v>
      </c>
      <c r="C677" s="60" t="s">
        <v>47</v>
      </c>
      <c r="D677" s="60" t="s">
        <v>32</v>
      </c>
      <c r="E677" s="41"/>
      <c r="F677" s="87"/>
      <c r="G677" s="82">
        <f aca="true" t="shared" si="83" ref="G677:I678">G678</f>
        <v>152322.2</v>
      </c>
      <c r="H677" s="82">
        <f t="shared" si="83"/>
        <v>161695.30000000002</v>
      </c>
      <c r="I677" s="82">
        <f t="shared" si="83"/>
        <v>168570.09999999998</v>
      </c>
    </row>
    <row r="678" spans="1:9" ht="37.5">
      <c r="A678" s="21" t="s">
        <v>150</v>
      </c>
      <c r="B678" s="41" t="s">
        <v>83</v>
      </c>
      <c r="C678" s="75" t="s">
        <v>47</v>
      </c>
      <c r="D678" s="75" t="s">
        <v>32</v>
      </c>
      <c r="E678" s="76">
        <v>2000000000</v>
      </c>
      <c r="F678" s="87"/>
      <c r="G678" s="82">
        <f t="shared" si="83"/>
        <v>152322.2</v>
      </c>
      <c r="H678" s="82">
        <f t="shared" si="83"/>
        <v>161695.30000000002</v>
      </c>
      <c r="I678" s="82">
        <f t="shared" si="83"/>
        <v>168570.09999999998</v>
      </c>
    </row>
    <row r="679" spans="1:9" ht="21">
      <c r="A679" s="19" t="s">
        <v>239</v>
      </c>
      <c r="B679" s="41" t="s">
        <v>83</v>
      </c>
      <c r="C679" s="75" t="s">
        <v>47</v>
      </c>
      <c r="D679" s="75" t="s">
        <v>32</v>
      </c>
      <c r="E679" s="76">
        <v>2010000000</v>
      </c>
      <c r="F679" s="87"/>
      <c r="G679" s="82">
        <f>G680+G690+G698+G702+G694+G706+G709+G712</f>
        <v>152322.2</v>
      </c>
      <c r="H679" s="82">
        <f>H680+H690+H698+H702+H694+H706+H709+H712</f>
        <v>161695.30000000002</v>
      </c>
      <c r="I679" s="82">
        <f>I680+I690+I698+I702+I694+I706+I709+I712</f>
        <v>168570.09999999998</v>
      </c>
    </row>
    <row r="680" spans="1:9" ht="58.5">
      <c r="A680" s="22" t="s">
        <v>420</v>
      </c>
      <c r="B680" s="41" t="s">
        <v>83</v>
      </c>
      <c r="C680" s="75" t="s">
        <v>47</v>
      </c>
      <c r="D680" s="75" t="s">
        <v>32</v>
      </c>
      <c r="E680" s="76">
        <v>2010100000</v>
      </c>
      <c r="F680" s="87"/>
      <c r="G680" s="82">
        <f>G681+G684+G687</f>
        <v>136031</v>
      </c>
      <c r="H680" s="82">
        <f>H681+H684+H687</f>
        <v>144897.2</v>
      </c>
      <c r="I680" s="82">
        <f>I681+I684+I687</f>
        <v>153671.8</v>
      </c>
    </row>
    <row r="681" spans="1:9" ht="20.25">
      <c r="A681" s="24" t="s">
        <v>61</v>
      </c>
      <c r="B681" s="41" t="s">
        <v>83</v>
      </c>
      <c r="C681" s="75" t="s">
        <v>47</v>
      </c>
      <c r="D681" s="75" t="s">
        <v>32</v>
      </c>
      <c r="E681" s="76">
        <v>2010104210</v>
      </c>
      <c r="F681" s="87"/>
      <c r="G681" s="82">
        <f>G682+G683</f>
        <v>28851.8</v>
      </c>
      <c r="H681" s="82">
        <f>H682+H683</f>
        <v>33515.8</v>
      </c>
      <c r="I681" s="82">
        <f>I682+I683</f>
        <v>33514.5</v>
      </c>
    </row>
    <row r="682" spans="1:9" ht="20.25">
      <c r="A682" s="17" t="s">
        <v>308</v>
      </c>
      <c r="B682" s="41" t="s">
        <v>83</v>
      </c>
      <c r="C682" s="75" t="s">
        <v>47</v>
      </c>
      <c r="D682" s="75" t="s">
        <v>32</v>
      </c>
      <c r="E682" s="76">
        <v>2010104210</v>
      </c>
      <c r="F682" s="87" t="s">
        <v>306</v>
      </c>
      <c r="G682" s="82">
        <v>12134.2</v>
      </c>
      <c r="H682" s="82">
        <v>16152.8</v>
      </c>
      <c r="I682" s="83">
        <v>16152.8</v>
      </c>
    </row>
    <row r="683" spans="1:10" ht="20.25">
      <c r="A683" s="17" t="s">
        <v>366</v>
      </c>
      <c r="B683" s="41" t="s">
        <v>83</v>
      </c>
      <c r="C683" s="75" t="s">
        <v>47</v>
      </c>
      <c r="D683" s="75" t="s">
        <v>32</v>
      </c>
      <c r="E683" s="76">
        <v>2010104210</v>
      </c>
      <c r="F683" s="87" t="s">
        <v>365</v>
      </c>
      <c r="G683" s="82">
        <v>16717.6</v>
      </c>
      <c r="H683" s="82">
        <v>17363</v>
      </c>
      <c r="I683" s="82">
        <v>17361.7</v>
      </c>
      <c r="J683" s="4"/>
    </row>
    <row r="684" spans="1:9" ht="37.5">
      <c r="A684" s="17" t="s">
        <v>403</v>
      </c>
      <c r="B684" s="41" t="s">
        <v>83</v>
      </c>
      <c r="C684" s="75" t="s">
        <v>47</v>
      </c>
      <c r="D684" s="75" t="s">
        <v>32</v>
      </c>
      <c r="E684" s="76">
        <v>2010170030</v>
      </c>
      <c r="F684" s="87"/>
      <c r="G684" s="82">
        <f>G685+G686</f>
        <v>19924.300000000003</v>
      </c>
      <c r="H684" s="82">
        <f>H685+H686</f>
        <v>20053.5</v>
      </c>
      <c r="I684" s="82">
        <f>I685+I686</f>
        <v>20100.6</v>
      </c>
    </row>
    <row r="685" spans="1:9" ht="20.25">
      <c r="A685" s="17" t="s">
        <v>308</v>
      </c>
      <c r="B685" s="41" t="s">
        <v>83</v>
      </c>
      <c r="C685" s="75" t="s">
        <v>47</v>
      </c>
      <c r="D685" s="75" t="s">
        <v>32</v>
      </c>
      <c r="E685" s="76">
        <v>2010170030</v>
      </c>
      <c r="F685" s="87" t="s">
        <v>306</v>
      </c>
      <c r="G685" s="82">
        <v>10256.7</v>
      </c>
      <c r="H685" s="82">
        <v>11282.4</v>
      </c>
      <c r="I685" s="82">
        <v>12410.6</v>
      </c>
    </row>
    <row r="686" spans="1:9" ht="20.25">
      <c r="A686" s="17" t="s">
        <v>366</v>
      </c>
      <c r="B686" s="41" t="s">
        <v>83</v>
      </c>
      <c r="C686" s="75" t="s">
        <v>47</v>
      </c>
      <c r="D686" s="75" t="s">
        <v>32</v>
      </c>
      <c r="E686" s="76">
        <v>2010170030</v>
      </c>
      <c r="F686" s="87" t="s">
        <v>365</v>
      </c>
      <c r="G686" s="82">
        <v>9667.6</v>
      </c>
      <c r="H686" s="82">
        <v>8771.1</v>
      </c>
      <c r="I686" s="82">
        <v>7690</v>
      </c>
    </row>
    <row r="687" spans="1:10" ht="37.5">
      <c r="A687" s="18" t="s">
        <v>353</v>
      </c>
      <c r="B687" s="41" t="s">
        <v>83</v>
      </c>
      <c r="C687" s="75" t="s">
        <v>47</v>
      </c>
      <c r="D687" s="75" t="s">
        <v>32</v>
      </c>
      <c r="E687" s="76">
        <v>2010172010</v>
      </c>
      <c r="F687" s="87"/>
      <c r="G687" s="82">
        <f>G688+G689</f>
        <v>87254.9</v>
      </c>
      <c r="H687" s="82">
        <f>H688+H689</f>
        <v>91327.9</v>
      </c>
      <c r="I687" s="82">
        <f>I688+I689</f>
        <v>100056.7</v>
      </c>
      <c r="J687" s="103"/>
    </row>
    <row r="688" spans="1:10" ht="20.25">
      <c r="A688" s="17" t="s">
        <v>308</v>
      </c>
      <c r="B688" s="41" t="s">
        <v>83</v>
      </c>
      <c r="C688" s="75" t="s">
        <v>47</v>
      </c>
      <c r="D688" s="75" t="s">
        <v>32</v>
      </c>
      <c r="E688" s="76">
        <v>2010172010</v>
      </c>
      <c r="F688" s="87" t="s">
        <v>306</v>
      </c>
      <c r="G688" s="82">
        <v>29511.3</v>
      </c>
      <c r="H688" s="82">
        <v>31305</v>
      </c>
      <c r="I688" s="82">
        <v>33813.5</v>
      </c>
      <c r="J688" s="103"/>
    </row>
    <row r="689" spans="1:10" ht="20.25">
      <c r="A689" s="17" t="s">
        <v>366</v>
      </c>
      <c r="B689" s="41" t="s">
        <v>83</v>
      </c>
      <c r="C689" s="75" t="s">
        <v>47</v>
      </c>
      <c r="D689" s="75" t="s">
        <v>32</v>
      </c>
      <c r="E689" s="76">
        <v>2010172010</v>
      </c>
      <c r="F689" s="87" t="s">
        <v>365</v>
      </c>
      <c r="G689" s="84">
        <v>57743.6</v>
      </c>
      <c r="H689" s="82">
        <v>60022.9</v>
      </c>
      <c r="I689" s="82">
        <v>66243.2</v>
      </c>
      <c r="J689" s="112"/>
    </row>
    <row r="690" spans="1:9" ht="39">
      <c r="A690" s="16" t="s">
        <v>421</v>
      </c>
      <c r="B690" s="41" t="s">
        <v>83</v>
      </c>
      <c r="C690" s="75" t="s">
        <v>47</v>
      </c>
      <c r="D690" s="75" t="s">
        <v>32</v>
      </c>
      <c r="E690" s="76">
        <v>2010200000</v>
      </c>
      <c r="F690" s="87"/>
      <c r="G690" s="84">
        <f>G691</f>
        <v>3154.7999999999997</v>
      </c>
      <c r="H690" s="82">
        <f>H691</f>
        <v>3154.7999999999997</v>
      </c>
      <c r="I690" s="82">
        <f>I691</f>
        <v>3154.7999999999997</v>
      </c>
    </row>
    <row r="691" spans="1:10" ht="56.25">
      <c r="A691" s="25" t="s">
        <v>354</v>
      </c>
      <c r="B691" s="41" t="s">
        <v>83</v>
      </c>
      <c r="C691" s="75" t="s">
        <v>47</v>
      </c>
      <c r="D691" s="75" t="s">
        <v>32</v>
      </c>
      <c r="E691" s="76">
        <v>2010272020</v>
      </c>
      <c r="F691" s="87"/>
      <c r="G691" s="84">
        <f>G692+G693</f>
        <v>3154.7999999999997</v>
      </c>
      <c r="H691" s="82">
        <f>H692+H693</f>
        <v>3154.7999999999997</v>
      </c>
      <c r="I691" s="82">
        <f>I692+I693</f>
        <v>3154.7999999999997</v>
      </c>
      <c r="J691" s="46"/>
    </row>
    <row r="692" spans="1:10" ht="20.25">
      <c r="A692" s="17" t="s">
        <v>308</v>
      </c>
      <c r="B692" s="41" t="s">
        <v>83</v>
      </c>
      <c r="C692" s="75" t="s">
        <v>47</v>
      </c>
      <c r="D692" s="75" t="s">
        <v>32</v>
      </c>
      <c r="E692" s="76">
        <v>2010272020</v>
      </c>
      <c r="F692" s="87" t="s">
        <v>306</v>
      </c>
      <c r="G692" s="84">
        <v>437.2</v>
      </c>
      <c r="H692" s="82">
        <v>437.2</v>
      </c>
      <c r="I692" s="82">
        <v>437.2</v>
      </c>
      <c r="J692" s="46"/>
    </row>
    <row r="693" spans="1:10" ht="20.25">
      <c r="A693" s="17" t="s">
        <v>366</v>
      </c>
      <c r="B693" s="41" t="s">
        <v>83</v>
      </c>
      <c r="C693" s="75" t="s">
        <v>47</v>
      </c>
      <c r="D693" s="75" t="s">
        <v>32</v>
      </c>
      <c r="E693" s="76">
        <v>2010272020</v>
      </c>
      <c r="F693" s="87" t="s">
        <v>365</v>
      </c>
      <c r="G693" s="84">
        <v>2717.6</v>
      </c>
      <c r="H693" s="82">
        <v>2717.6</v>
      </c>
      <c r="I693" s="82">
        <v>2717.6</v>
      </c>
      <c r="J693" s="111"/>
    </row>
    <row r="694" spans="1:9" ht="39">
      <c r="A694" s="16" t="s">
        <v>538</v>
      </c>
      <c r="B694" s="41" t="s">
        <v>83</v>
      </c>
      <c r="C694" s="75" t="s">
        <v>47</v>
      </c>
      <c r="D694" s="75" t="s">
        <v>32</v>
      </c>
      <c r="E694" s="76">
        <v>201300000</v>
      </c>
      <c r="F694" s="87"/>
      <c r="G694" s="84">
        <f>G695</f>
        <v>3661.8</v>
      </c>
      <c r="H694" s="82">
        <f>H695</f>
        <v>3579.1</v>
      </c>
      <c r="I694" s="82">
        <f>I695</f>
        <v>3477.4</v>
      </c>
    </row>
    <row r="695" spans="1:9" ht="37.5">
      <c r="A695" s="17" t="s">
        <v>214</v>
      </c>
      <c r="B695" s="41" t="s">
        <v>83</v>
      </c>
      <c r="C695" s="75" t="s">
        <v>47</v>
      </c>
      <c r="D695" s="75" t="s">
        <v>32</v>
      </c>
      <c r="E695" s="76" t="s">
        <v>244</v>
      </c>
      <c r="F695" s="87"/>
      <c r="G695" s="84">
        <f>G696+G697</f>
        <v>3661.8</v>
      </c>
      <c r="H695" s="82">
        <f>H696+H697</f>
        <v>3579.1</v>
      </c>
      <c r="I695" s="82">
        <f>I696+I697</f>
        <v>3477.4</v>
      </c>
    </row>
    <row r="696" spans="1:9" ht="20.25">
      <c r="A696" s="17" t="s">
        <v>308</v>
      </c>
      <c r="B696" s="41" t="s">
        <v>83</v>
      </c>
      <c r="C696" s="75" t="s">
        <v>47</v>
      </c>
      <c r="D696" s="75" t="s">
        <v>32</v>
      </c>
      <c r="E696" s="76" t="s">
        <v>244</v>
      </c>
      <c r="F696" s="87" t="s">
        <v>306</v>
      </c>
      <c r="G696" s="84">
        <v>355.9</v>
      </c>
      <c r="H696" s="82">
        <v>272.5</v>
      </c>
      <c r="I696" s="82">
        <v>272.5</v>
      </c>
    </row>
    <row r="697" spans="1:9" ht="20.25">
      <c r="A697" s="17" t="s">
        <v>366</v>
      </c>
      <c r="B697" s="41" t="s">
        <v>83</v>
      </c>
      <c r="C697" s="75" t="s">
        <v>47</v>
      </c>
      <c r="D697" s="75" t="s">
        <v>32</v>
      </c>
      <c r="E697" s="76" t="s">
        <v>244</v>
      </c>
      <c r="F697" s="87" t="s">
        <v>365</v>
      </c>
      <c r="G697" s="84">
        <v>3305.9</v>
      </c>
      <c r="H697" s="82">
        <v>3306.6</v>
      </c>
      <c r="I697" s="82">
        <v>3204.9</v>
      </c>
    </row>
    <row r="698" spans="1:9" ht="78">
      <c r="A698" s="16" t="s">
        <v>508</v>
      </c>
      <c r="B698" s="41" t="s">
        <v>83</v>
      </c>
      <c r="C698" s="77" t="s">
        <v>47</v>
      </c>
      <c r="D698" s="77" t="s">
        <v>32</v>
      </c>
      <c r="E698" s="78">
        <v>2010600000</v>
      </c>
      <c r="F698" s="87"/>
      <c r="G698" s="82">
        <f>G699</f>
        <v>5057.1</v>
      </c>
      <c r="H698" s="82">
        <f>H699</f>
        <v>5127.799999999999</v>
      </c>
      <c r="I698" s="82">
        <f>I699</f>
        <v>5153.4</v>
      </c>
    </row>
    <row r="699" spans="1:9" ht="37.5">
      <c r="A699" s="17" t="s">
        <v>216</v>
      </c>
      <c r="B699" s="41" t="s">
        <v>83</v>
      </c>
      <c r="C699" s="75" t="s">
        <v>47</v>
      </c>
      <c r="D699" s="75" t="s">
        <v>32</v>
      </c>
      <c r="E699" s="76">
        <v>2010653031</v>
      </c>
      <c r="F699" s="87"/>
      <c r="G699" s="82">
        <f>G700+G701</f>
        <v>5057.1</v>
      </c>
      <c r="H699" s="82">
        <f>H700+H701</f>
        <v>5127.799999999999</v>
      </c>
      <c r="I699" s="82">
        <f>I700+I701</f>
        <v>5153.4</v>
      </c>
    </row>
    <row r="700" spans="1:9" ht="20.25">
      <c r="A700" s="17" t="s">
        <v>308</v>
      </c>
      <c r="B700" s="41" t="s">
        <v>83</v>
      </c>
      <c r="C700" s="75" t="s">
        <v>47</v>
      </c>
      <c r="D700" s="75" t="s">
        <v>32</v>
      </c>
      <c r="E700" s="76">
        <v>2010653031</v>
      </c>
      <c r="F700" s="87" t="s">
        <v>306</v>
      </c>
      <c r="G700" s="84">
        <v>1886.6</v>
      </c>
      <c r="H700" s="84">
        <v>1886.6</v>
      </c>
      <c r="I700" s="84">
        <v>1886.6</v>
      </c>
    </row>
    <row r="701" spans="1:9" ht="20.25">
      <c r="A701" s="17" t="s">
        <v>366</v>
      </c>
      <c r="B701" s="41" t="s">
        <v>83</v>
      </c>
      <c r="C701" s="75" t="s">
        <v>47</v>
      </c>
      <c r="D701" s="75" t="s">
        <v>32</v>
      </c>
      <c r="E701" s="76">
        <v>2010653031</v>
      </c>
      <c r="F701" s="87" t="s">
        <v>365</v>
      </c>
      <c r="G701" s="84">
        <v>3170.5</v>
      </c>
      <c r="H701" s="84">
        <v>3241.2</v>
      </c>
      <c r="I701" s="84">
        <v>3266.8</v>
      </c>
    </row>
    <row r="702" spans="1:9" ht="58.5">
      <c r="A702" s="16" t="s">
        <v>528</v>
      </c>
      <c r="B702" s="41" t="s">
        <v>83</v>
      </c>
      <c r="C702" s="77" t="s">
        <v>47</v>
      </c>
      <c r="D702" s="77" t="s">
        <v>32</v>
      </c>
      <c r="E702" s="78">
        <v>2010700000</v>
      </c>
      <c r="F702" s="87"/>
      <c r="G702" s="84">
        <f>G703</f>
        <v>1272.6</v>
      </c>
      <c r="H702" s="84">
        <f>H703</f>
        <v>1272.6</v>
      </c>
      <c r="I702" s="84">
        <f>I703</f>
        <v>1272.6</v>
      </c>
    </row>
    <row r="703" spans="1:9" ht="56.25">
      <c r="A703" s="17" t="s">
        <v>158</v>
      </c>
      <c r="B703" s="41" t="s">
        <v>83</v>
      </c>
      <c r="C703" s="77" t="s">
        <v>47</v>
      </c>
      <c r="D703" s="77" t="s">
        <v>32</v>
      </c>
      <c r="E703" s="78" t="s">
        <v>509</v>
      </c>
      <c r="F703" s="87"/>
      <c r="G703" s="84">
        <f>G704+G705</f>
        <v>1272.6</v>
      </c>
      <c r="H703" s="84">
        <f>H704+H705</f>
        <v>1272.6</v>
      </c>
      <c r="I703" s="84">
        <f>I704+I705</f>
        <v>1272.6</v>
      </c>
    </row>
    <row r="704" spans="1:9" ht="20.25">
      <c r="A704" s="17" t="s">
        <v>308</v>
      </c>
      <c r="B704" s="41" t="s">
        <v>83</v>
      </c>
      <c r="C704" s="75" t="s">
        <v>47</v>
      </c>
      <c r="D704" s="75" t="s">
        <v>32</v>
      </c>
      <c r="E704" s="76" t="s">
        <v>509</v>
      </c>
      <c r="F704" s="87" t="s">
        <v>306</v>
      </c>
      <c r="G704" s="84">
        <v>338.5</v>
      </c>
      <c r="H704" s="84">
        <v>338.5</v>
      </c>
      <c r="I704" s="84">
        <v>338.5</v>
      </c>
    </row>
    <row r="705" spans="1:9" ht="20.25">
      <c r="A705" s="17" t="s">
        <v>366</v>
      </c>
      <c r="B705" s="41" t="s">
        <v>83</v>
      </c>
      <c r="C705" s="75" t="s">
        <v>47</v>
      </c>
      <c r="D705" s="75" t="s">
        <v>32</v>
      </c>
      <c r="E705" s="76" t="s">
        <v>509</v>
      </c>
      <c r="F705" s="87" t="s">
        <v>365</v>
      </c>
      <c r="G705" s="84">
        <v>934.1</v>
      </c>
      <c r="H705" s="84">
        <v>934.1</v>
      </c>
      <c r="I705" s="84">
        <v>934.1</v>
      </c>
    </row>
    <row r="706" spans="1:9" ht="42.75" customHeight="1">
      <c r="A706" s="16" t="s">
        <v>536</v>
      </c>
      <c r="B706" s="41" t="s">
        <v>83</v>
      </c>
      <c r="C706" s="75" t="s">
        <v>47</v>
      </c>
      <c r="D706" s="75" t="s">
        <v>32</v>
      </c>
      <c r="E706" s="76" t="s">
        <v>547</v>
      </c>
      <c r="F706" s="87"/>
      <c r="G706" s="82">
        <f aca="true" t="shared" si="84" ref="G706:I707">G707</f>
        <v>313.1</v>
      </c>
      <c r="H706" s="82">
        <f t="shared" si="84"/>
        <v>313.1</v>
      </c>
      <c r="I706" s="82">
        <f>I707</f>
        <v>377.4</v>
      </c>
    </row>
    <row r="707" spans="1:9" ht="37.5">
      <c r="A707" s="7" t="s">
        <v>537</v>
      </c>
      <c r="B707" s="41" t="s">
        <v>83</v>
      </c>
      <c r="C707" s="75" t="s">
        <v>47</v>
      </c>
      <c r="D707" s="75" t="s">
        <v>32</v>
      </c>
      <c r="E707" s="41" t="s">
        <v>546</v>
      </c>
      <c r="F707" s="87"/>
      <c r="G707" s="82">
        <f t="shared" si="84"/>
        <v>313.1</v>
      </c>
      <c r="H707" s="82">
        <f t="shared" si="84"/>
        <v>313.1</v>
      </c>
      <c r="I707" s="82">
        <f t="shared" si="84"/>
        <v>377.4</v>
      </c>
    </row>
    <row r="708" spans="1:10" ht="20.25">
      <c r="A708" s="7" t="s">
        <v>366</v>
      </c>
      <c r="B708" s="41" t="s">
        <v>83</v>
      </c>
      <c r="C708" s="75" t="s">
        <v>47</v>
      </c>
      <c r="D708" s="75" t="s">
        <v>32</v>
      </c>
      <c r="E708" s="41" t="s">
        <v>546</v>
      </c>
      <c r="F708" s="87" t="s">
        <v>365</v>
      </c>
      <c r="G708" s="82">
        <v>313.1</v>
      </c>
      <c r="H708" s="82">
        <v>313.1</v>
      </c>
      <c r="I708" s="82">
        <v>377.4</v>
      </c>
      <c r="J708" s="4"/>
    </row>
    <row r="709" spans="1:10" ht="20.25">
      <c r="A709" s="16" t="s">
        <v>699</v>
      </c>
      <c r="B709" s="41" t="s">
        <v>83</v>
      </c>
      <c r="C709" s="75" t="s">
        <v>47</v>
      </c>
      <c r="D709" s="75" t="s">
        <v>32</v>
      </c>
      <c r="E709" s="41" t="s">
        <v>698</v>
      </c>
      <c r="F709" s="87"/>
      <c r="G709" s="82">
        <f aca="true" t="shared" si="85" ref="G709:I710">G710</f>
        <v>1000.2</v>
      </c>
      <c r="H709" s="82">
        <f t="shared" si="85"/>
        <v>0</v>
      </c>
      <c r="I709" s="82">
        <f t="shared" si="85"/>
        <v>0</v>
      </c>
      <c r="J709" s="4"/>
    </row>
    <row r="710" spans="1:10" ht="20.25">
      <c r="A710" s="47" t="s">
        <v>695</v>
      </c>
      <c r="B710" s="68" t="s">
        <v>83</v>
      </c>
      <c r="C710" s="114" t="s">
        <v>47</v>
      </c>
      <c r="D710" s="114" t="s">
        <v>32</v>
      </c>
      <c r="E710" s="68" t="s">
        <v>725</v>
      </c>
      <c r="F710" s="97"/>
      <c r="G710" s="84">
        <f t="shared" si="85"/>
        <v>1000.2</v>
      </c>
      <c r="H710" s="84">
        <f t="shared" si="85"/>
        <v>0</v>
      </c>
      <c r="I710" s="84">
        <f t="shared" si="85"/>
        <v>0</v>
      </c>
      <c r="J710" s="4"/>
    </row>
    <row r="711" spans="1:10" ht="20.25">
      <c r="A711" s="47" t="s">
        <v>366</v>
      </c>
      <c r="B711" s="68" t="s">
        <v>83</v>
      </c>
      <c r="C711" s="114" t="s">
        <v>47</v>
      </c>
      <c r="D711" s="114" t="s">
        <v>32</v>
      </c>
      <c r="E711" s="68" t="s">
        <v>725</v>
      </c>
      <c r="F711" s="97" t="s">
        <v>365</v>
      </c>
      <c r="G711" s="84">
        <v>1000.2</v>
      </c>
      <c r="H711" s="84">
        <v>0</v>
      </c>
      <c r="I711" s="84">
        <v>0</v>
      </c>
      <c r="J711" s="4"/>
    </row>
    <row r="712" spans="1:10" ht="39">
      <c r="A712" s="48" t="s">
        <v>719</v>
      </c>
      <c r="B712" s="68" t="s">
        <v>83</v>
      </c>
      <c r="C712" s="114" t="s">
        <v>47</v>
      </c>
      <c r="D712" s="114" t="s">
        <v>32</v>
      </c>
      <c r="E712" s="68" t="s">
        <v>696</v>
      </c>
      <c r="F712" s="97"/>
      <c r="G712" s="84">
        <f aca="true" t="shared" si="86" ref="G712:I713">G713</f>
        <v>1831.6</v>
      </c>
      <c r="H712" s="84">
        <f t="shared" si="86"/>
        <v>3350.7</v>
      </c>
      <c r="I712" s="84">
        <f t="shared" si="86"/>
        <v>1462.7</v>
      </c>
      <c r="J712" s="4"/>
    </row>
    <row r="713" spans="1:10" ht="37.5">
      <c r="A713" s="47" t="s">
        <v>720</v>
      </c>
      <c r="B713" s="68" t="s">
        <v>83</v>
      </c>
      <c r="C713" s="114" t="s">
        <v>47</v>
      </c>
      <c r="D713" s="114" t="s">
        <v>32</v>
      </c>
      <c r="E713" s="68" t="s">
        <v>697</v>
      </c>
      <c r="F713" s="97"/>
      <c r="G713" s="84">
        <f t="shared" si="86"/>
        <v>1831.6</v>
      </c>
      <c r="H713" s="84">
        <f t="shared" si="86"/>
        <v>3350.7</v>
      </c>
      <c r="I713" s="84">
        <f t="shared" si="86"/>
        <v>1462.7</v>
      </c>
      <c r="J713" s="4"/>
    </row>
    <row r="714" spans="1:10" ht="20.25">
      <c r="A714" s="47" t="s">
        <v>366</v>
      </c>
      <c r="B714" s="68" t="s">
        <v>83</v>
      </c>
      <c r="C714" s="114" t="s">
        <v>47</v>
      </c>
      <c r="D714" s="114" t="s">
        <v>32</v>
      </c>
      <c r="E714" s="68" t="s">
        <v>697</v>
      </c>
      <c r="F714" s="97" t="s">
        <v>365</v>
      </c>
      <c r="G714" s="84">
        <v>1831.6</v>
      </c>
      <c r="H714" s="84">
        <v>3350.7</v>
      </c>
      <c r="I714" s="84">
        <v>1462.7</v>
      </c>
      <c r="J714" s="4"/>
    </row>
    <row r="715" spans="1:9" ht="20.25">
      <c r="A715" s="58" t="s">
        <v>378</v>
      </c>
      <c r="B715" s="68" t="s">
        <v>83</v>
      </c>
      <c r="C715" s="115" t="s">
        <v>47</v>
      </c>
      <c r="D715" s="115" t="s">
        <v>39</v>
      </c>
      <c r="E715" s="68"/>
      <c r="F715" s="97"/>
      <c r="G715" s="84">
        <f aca="true" t="shared" si="87" ref="G715:I716">G716</f>
        <v>6552.9</v>
      </c>
      <c r="H715" s="84">
        <f t="shared" si="87"/>
        <v>6662.4</v>
      </c>
      <c r="I715" s="84">
        <f t="shared" si="87"/>
        <v>7082.799999999999</v>
      </c>
    </row>
    <row r="716" spans="1:9" ht="37.5">
      <c r="A716" s="21" t="s">
        <v>150</v>
      </c>
      <c r="B716" s="41" t="s">
        <v>83</v>
      </c>
      <c r="C716" s="41" t="s">
        <v>47</v>
      </c>
      <c r="D716" s="41" t="s">
        <v>39</v>
      </c>
      <c r="E716" s="41" t="s">
        <v>238</v>
      </c>
      <c r="F716" s="87"/>
      <c r="G716" s="82">
        <f t="shared" si="87"/>
        <v>6552.9</v>
      </c>
      <c r="H716" s="82">
        <f t="shared" si="87"/>
        <v>6662.4</v>
      </c>
      <c r="I716" s="82">
        <f t="shared" si="87"/>
        <v>7082.799999999999</v>
      </c>
    </row>
    <row r="717" spans="1:9" ht="21">
      <c r="A717" s="19" t="s">
        <v>239</v>
      </c>
      <c r="B717" s="41" t="s">
        <v>83</v>
      </c>
      <c r="C717" s="41" t="s">
        <v>47</v>
      </c>
      <c r="D717" s="41" t="s">
        <v>39</v>
      </c>
      <c r="E717" s="41" t="s">
        <v>240</v>
      </c>
      <c r="F717" s="87"/>
      <c r="G717" s="82">
        <f>G718+G723</f>
        <v>6552.9</v>
      </c>
      <c r="H717" s="82">
        <f>H718+H723</f>
        <v>6662.4</v>
      </c>
      <c r="I717" s="82">
        <f>I718+I723</f>
        <v>7082.799999999999</v>
      </c>
    </row>
    <row r="718" spans="1:9" ht="39">
      <c r="A718" s="22" t="s">
        <v>504</v>
      </c>
      <c r="B718" s="41" t="s">
        <v>83</v>
      </c>
      <c r="C718" s="41" t="s">
        <v>47</v>
      </c>
      <c r="D718" s="41" t="s">
        <v>39</v>
      </c>
      <c r="E718" s="41" t="s">
        <v>505</v>
      </c>
      <c r="F718" s="87"/>
      <c r="G718" s="82">
        <f>G719+G721</f>
        <v>3665.5</v>
      </c>
      <c r="H718" s="82">
        <f>H719+H721</f>
        <v>3775</v>
      </c>
      <c r="I718" s="82">
        <f>I719+I721</f>
        <v>4195.4</v>
      </c>
    </row>
    <row r="719" spans="1:9" ht="20.25">
      <c r="A719" s="17" t="s">
        <v>62</v>
      </c>
      <c r="B719" s="41" t="s">
        <v>83</v>
      </c>
      <c r="C719" s="41" t="s">
        <v>47</v>
      </c>
      <c r="D719" s="41" t="s">
        <v>39</v>
      </c>
      <c r="E719" s="41" t="s">
        <v>506</v>
      </c>
      <c r="F719" s="87"/>
      <c r="G719" s="82">
        <f>G720</f>
        <v>2570.7</v>
      </c>
      <c r="H719" s="82">
        <f>H720</f>
        <v>2570.7</v>
      </c>
      <c r="I719" s="82">
        <f>I720</f>
        <v>2870.7</v>
      </c>
    </row>
    <row r="720" spans="1:9" ht="20.25">
      <c r="A720" s="17" t="s">
        <v>308</v>
      </c>
      <c r="B720" s="41" t="s">
        <v>83</v>
      </c>
      <c r="C720" s="41" t="s">
        <v>47</v>
      </c>
      <c r="D720" s="41" t="s">
        <v>39</v>
      </c>
      <c r="E720" s="41" t="s">
        <v>506</v>
      </c>
      <c r="F720" s="87" t="s">
        <v>306</v>
      </c>
      <c r="G720" s="84">
        <v>2570.7</v>
      </c>
      <c r="H720" s="82">
        <v>2570.7</v>
      </c>
      <c r="I720" s="83">
        <v>2870.7</v>
      </c>
    </row>
    <row r="721" spans="1:9" ht="37.5">
      <c r="A721" s="17" t="s">
        <v>403</v>
      </c>
      <c r="B721" s="41" t="s">
        <v>83</v>
      </c>
      <c r="C721" s="41" t="s">
        <v>47</v>
      </c>
      <c r="D721" s="41" t="s">
        <v>39</v>
      </c>
      <c r="E721" s="41" t="s">
        <v>507</v>
      </c>
      <c r="F721" s="87"/>
      <c r="G721" s="84">
        <f>G722</f>
        <v>1094.8</v>
      </c>
      <c r="H721" s="82">
        <f>H722</f>
        <v>1204.3</v>
      </c>
      <c r="I721" s="82">
        <f>I722</f>
        <v>1324.7</v>
      </c>
    </row>
    <row r="722" spans="1:9" ht="20.25">
      <c r="A722" s="17" t="s">
        <v>308</v>
      </c>
      <c r="B722" s="41" t="s">
        <v>83</v>
      </c>
      <c r="C722" s="41" t="s">
        <v>47</v>
      </c>
      <c r="D722" s="41" t="s">
        <v>39</v>
      </c>
      <c r="E722" s="41" t="s">
        <v>507</v>
      </c>
      <c r="F722" s="87" t="s">
        <v>306</v>
      </c>
      <c r="G722" s="84">
        <v>1094.8</v>
      </c>
      <c r="H722" s="82">
        <v>1204.3</v>
      </c>
      <c r="I722" s="82">
        <v>1324.7</v>
      </c>
    </row>
    <row r="723" spans="1:9" ht="39">
      <c r="A723" s="16" t="s">
        <v>558</v>
      </c>
      <c r="B723" s="60" t="s">
        <v>83</v>
      </c>
      <c r="C723" s="60" t="s">
        <v>47</v>
      </c>
      <c r="D723" s="60" t="s">
        <v>39</v>
      </c>
      <c r="E723" s="41" t="s">
        <v>622</v>
      </c>
      <c r="F723" s="87"/>
      <c r="G723" s="84">
        <f aca="true" t="shared" si="88" ref="G723:I724">G724</f>
        <v>2887.4</v>
      </c>
      <c r="H723" s="84">
        <f t="shared" si="88"/>
        <v>2887.4</v>
      </c>
      <c r="I723" s="84">
        <f t="shared" si="88"/>
        <v>2887.4</v>
      </c>
    </row>
    <row r="724" spans="1:9" ht="20.25">
      <c r="A724" s="17" t="s">
        <v>560</v>
      </c>
      <c r="B724" s="41" t="s">
        <v>83</v>
      </c>
      <c r="C724" s="41" t="s">
        <v>47</v>
      </c>
      <c r="D724" s="41" t="s">
        <v>39</v>
      </c>
      <c r="E724" s="41" t="s">
        <v>559</v>
      </c>
      <c r="F724" s="87"/>
      <c r="G724" s="84">
        <f t="shared" si="88"/>
        <v>2887.4</v>
      </c>
      <c r="H724" s="84">
        <f t="shared" si="88"/>
        <v>2887.4</v>
      </c>
      <c r="I724" s="84">
        <f t="shared" si="88"/>
        <v>2887.4</v>
      </c>
    </row>
    <row r="725" spans="1:9" ht="20.25">
      <c r="A725" s="17" t="s">
        <v>561</v>
      </c>
      <c r="B725" s="41" t="s">
        <v>83</v>
      </c>
      <c r="C725" s="41" t="s">
        <v>47</v>
      </c>
      <c r="D725" s="41" t="s">
        <v>39</v>
      </c>
      <c r="E725" s="41" t="s">
        <v>559</v>
      </c>
      <c r="F725" s="87" t="s">
        <v>306</v>
      </c>
      <c r="G725" s="84">
        <v>2887.4</v>
      </c>
      <c r="H725" s="82">
        <v>2887.4</v>
      </c>
      <c r="I725" s="82">
        <v>2887.4</v>
      </c>
    </row>
    <row r="726" spans="1:9" ht="20.25">
      <c r="A726" s="15" t="s">
        <v>49</v>
      </c>
      <c r="B726" s="41" t="s">
        <v>83</v>
      </c>
      <c r="C726" s="60" t="s">
        <v>47</v>
      </c>
      <c r="D726" s="60" t="s">
        <v>47</v>
      </c>
      <c r="E726" s="41"/>
      <c r="F726" s="87"/>
      <c r="G726" s="82">
        <f>G727</f>
        <v>180</v>
      </c>
      <c r="H726" s="82">
        <f>H727</f>
        <v>180</v>
      </c>
      <c r="I726" s="82">
        <f>I727</f>
        <v>180</v>
      </c>
    </row>
    <row r="727" spans="1:9" ht="37.5">
      <c r="A727" s="21" t="s">
        <v>151</v>
      </c>
      <c r="B727" s="41" t="s">
        <v>83</v>
      </c>
      <c r="C727" s="41" t="s">
        <v>47</v>
      </c>
      <c r="D727" s="41" t="s">
        <v>47</v>
      </c>
      <c r="E727" s="41" t="s">
        <v>238</v>
      </c>
      <c r="F727" s="87"/>
      <c r="G727" s="82">
        <f aca="true" t="shared" si="89" ref="G727:I728">G728</f>
        <v>180</v>
      </c>
      <c r="H727" s="82">
        <f t="shared" si="89"/>
        <v>180</v>
      </c>
      <c r="I727" s="82">
        <f t="shared" si="89"/>
        <v>180</v>
      </c>
    </row>
    <row r="728" spans="1:9" ht="39">
      <c r="A728" s="26" t="s">
        <v>510</v>
      </c>
      <c r="B728" s="41" t="s">
        <v>83</v>
      </c>
      <c r="C728" s="41" t="s">
        <v>47</v>
      </c>
      <c r="D728" s="41" t="s">
        <v>47</v>
      </c>
      <c r="E728" s="41" t="s">
        <v>246</v>
      </c>
      <c r="F728" s="87"/>
      <c r="G728" s="82">
        <f t="shared" si="89"/>
        <v>180</v>
      </c>
      <c r="H728" s="82">
        <f t="shared" si="89"/>
        <v>180</v>
      </c>
      <c r="I728" s="82">
        <f t="shared" si="89"/>
        <v>180</v>
      </c>
    </row>
    <row r="729" spans="1:9" ht="20.25">
      <c r="A729" s="26" t="s">
        <v>422</v>
      </c>
      <c r="B729" s="41" t="s">
        <v>83</v>
      </c>
      <c r="C729" s="41" t="s">
        <v>47</v>
      </c>
      <c r="D729" s="41" t="s">
        <v>47</v>
      </c>
      <c r="E729" s="41" t="s">
        <v>249</v>
      </c>
      <c r="F729" s="87"/>
      <c r="G729" s="82">
        <f>G730+G732</f>
        <v>180</v>
      </c>
      <c r="H729" s="82">
        <f>H730+H732</f>
        <v>180</v>
      </c>
      <c r="I729" s="82">
        <f>I730+I732</f>
        <v>180</v>
      </c>
    </row>
    <row r="730" spans="1:9" ht="20.25">
      <c r="A730" s="18" t="s">
        <v>60</v>
      </c>
      <c r="B730" s="41" t="s">
        <v>83</v>
      </c>
      <c r="C730" s="41" t="s">
        <v>47</v>
      </c>
      <c r="D730" s="41" t="s">
        <v>47</v>
      </c>
      <c r="E730" s="41" t="s">
        <v>511</v>
      </c>
      <c r="F730" s="87"/>
      <c r="G730" s="82">
        <f>G731</f>
        <v>45</v>
      </c>
      <c r="H730" s="82">
        <f>H731</f>
        <v>45</v>
      </c>
      <c r="I730" s="82">
        <f>I731</f>
        <v>45</v>
      </c>
    </row>
    <row r="731" spans="1:9" ht="20.25">
      <c r="A731" s="17" t="s">
        <v>366</v>
      </c>
      <c r="B731" s="41" t="s">
        <v>83</v>
      </c>
      <c r="C731" s="41" t="s">
        <v>47</v>
      </c>
      <c r="D731" s="41" t="s">
        <v>47</v>
      </c>
      <c r="E731" s="41" t="s">
        <v>511</v>
      </c>
      <c r="F731" s="87" t="s">
        <v>365</v>
      </c>
      <c r="G731" s="82">
        <v>45</v>
      </c>
      <c r="H731" s="82">
        <v>45</v>
      </c>
      <c r="I731" s="82">
        <v>45</v>
      </c>
    </row>
    <row r="732" spans="1:9" ht="20.25">
      <c r="A732" s="27" t="s">
        <v>61</v>
      </c>
      <c r="B732" s="41" t="s">
        <v>83</v>
      </c>
      <c r="C732" s="41" t="s">
        <v>47</v>
      </c>
      <c r="D732" s="41" t="s">
        <v>47</v>
      </c>
      <c r="E732" s="41" t="s">
        <v>512</v>
      </c>
      <c r="F732" s="87"/>
      <c r="G732" s="82">
        <f>G733+G734</f>
        <v>135</v>
      </c>
      <c r="H732" s="82">
        <f>H733+H734</f>
        <v>135</v>
      </c>
      <c r="I732" s="82">
        <f>I733+I734</f>
        <v>135</v>
      </c>
    </row>
    <row r="733" spans="1:9" ht="20.25">
      <c r="A733" s="17" t="s">
        <v>308</v>
      </c>
      <c r="B733" s="41" t="s">
        <v>83</v>
      </c>
      <c r="C733" s="41" t="s">
        <v>47</v>
      </c>
      <c r="D733" s="41" t="s">
        <v>47</v>
      </c>
      <c r="E733" s="41" t="s">
        <v>512</v>
      </c>
      <c r="F733" s="87" t="s">
        <v>306</v>
      </c>
      <c r="G733" s="82">
        <v>45</v>
      </c>
      <c r="H733" s="82">
        <v>45</v>
      </c>
      <c r="I733" s="82">
        <v>45</v>
      </c>
    </row>
    <row r="734" spans="1:9" ht="20.25">
      <c r="A734" s="17" t="s">
        <v>366</v>
      </c>
      <c r="B734" s="41" t="s">
        <v>83</v>
      </c>
      <c r="C734" s="41" t="s">
        <v>47</v>
      </c>
      <c r="D734" s="41" t="s">
        <v>47</v>
      </c>
      <c r="E734" s="41" t="s">
        <v>512</v>
      </c>
      <c r="F734" s="87" t="s">
        <v>365</v>
      </c>
      <c r="G734" s="82">
        <v>90</v>
      </c>
      <c r="H734" s="82">
        <v>90</v>
      </c>
      <c r="I734" s="82">
        <v>90</v>
      </c>
    </row>
    <row r="735" spans="1:9" ht="20.25">
      <c r="A735" s="17" t="s">
        <v>63</v>
      </c>
      <c r="B735" s="41" t="s">
        <v>83</v>
      </c>
      <c r="C735" s="60" t="s">
        <v>47</v>
      </c>
      <c r="D735" s="60" t="s">
        <v>40</v>
      </c>
      <c r="E735" s="41"/>
      <c r="F735" s="87"/>
      <c r="G735" s="82">
        <f aca="true" t="shared" si="90" ref="G735:I736">G736</f>
        <v>11742.1</v>
      </c>
      <c r="H735" s="82">
        <f t="shared" si="90"/>
        <v>9700.1</v>
      </c>
      <c r="I735" s="82">
        <f t="shared" si="90"/>
        <v>9700.5</v>
      </c>
    </row>
    <row r="736" spans="1:9" ht="37.5">
      <c r="A736" s="21" t="s">
        <v>150</v>
      </c>
      <c r="B736" s="41" t="s">
        <v>83</v>
      </c>
      <c r="C736" s="41" t="s">
        <v>47</v>
      </c>
      <c r="D736" s="41" t="s">
        <v>40</v>
      </c>
      <c r="E736" s="41" t="s">
        <v>238</v>
      </c>
      <c r="F736" s="87"/>
      <c r="G736" s="82">
        <f>G737</f>
        <v>11742.1</v>
      </c>
      <c r="H736" s="82">
        <f t="shared" si="90"/>
        <v>9700.1</v>
      </c>
      <c r="I736" s="82">
        <f t="shared" si="90"/>
        <v>9700.5</v>
      </c>
    </row>
    <row r="737" spans="1:9" ht="39">
      <c r="A737" s="26" t="s">
        <v>510</v>
      </c>
      <c r="B737" s="41" t="s">
        <v>83</v>
      </c>
      <c r="C737" s="41" t="s">
        <v>47</v>
      </c>
      <c r="D737" s="41" t="s">
        <v>40</v>
      </c>
      <c r="E737" s="41" t="s">
        <v>246</v>
      </c>
      <c r="F737" s="87"/>
      <c r="G737" s="82">
        <f>G738+G741+G747+G752+G744+G755</f>
        <v>11742.1</v>
      </c>
      <c r="H737" s="82">
        <f>H738+H741+H747+H752+H744+H755</f>
        <v>9700.1</v>
      </c>
      <c r="I737" s="82">
        <f>I738+I741+I747+I752+I744+I755</f>
        <v>9700.5</v>
      </c>
    </row>
    <row r="738" spans="1:9" ht="39">
      <c r="A738" s="16" t="s">
        <v>424</v>
      </c>
      <c r="B738" s="41" t="s">
        <v>83</v>
      </c>
      <c r="C738" s="41" t="s">
        <v>47</v>
      </c>
      <c r="D738" s="41" t="s">
        <v>40</v>
      </c>
      <c r="E738" s="41" t="s">
        <v>248</v>
      </c>
      <c r="F738" s="87"/>
      <c r="G738" s="82">
        <f aca="true" t="shared" si="91" ref="G738:I739">G739</f>
        <v>272</v>
      </c>
      <c r="H738" s="82">
        <f t="shared" si="91"/>
        <v>272</v>
      </c>
      <c r="I738" s="82">
        <f t="shared" si="91"/>
        <v>272</v>
      </c>
    </row>
    <row r="739" spans="1:9" ht="20.25">
      <c r="A739" s="17" t="s">
        <v>6</v>
      </c>
      <c r="B739" s="41" t="s">
        <v>83</v>
      </c>
      <c r="C739" s="41" t="s">
        <v>47</v>
      </c>
      <c r="D739" s="41" t="s">
        <v>40</v>
      </c>
      <c r="E739" s="41" t="s">
        <v>516</v>
      </c>
      <c r="F739" s="87"/>
      <c r="G739" s="82">
        <f t="shared" si="91"/>
        <v>272</v>
      </c>
      <c r="H739" s="83">
        <f t="shared" si="91"/>
        <v>272</v>
      </c>
      <c r="I739" s="83">
        <f t="shared" si="91"/>
        <v>272</v>
      </c>
    </row>
    <row r="740" spans="1:9" ht="20.25">
      <c r="A740" s="17" t="s">
        <v>364</v>
      </c>
      <c r="B740" s="41" t="s">
        <v>83</v>
      </c>
      <c r="C740" s="41" t="s">
        <v>47</v>
      </c>
      <c r="D740" s="41" t="s">
        <v>40</v>
      </c>
      <c r="E740" s="41" t="s">
        <v>516</v>
      </c>
      <c r="F740" s="87" t="s">
        <v>86</v>
      </c>
      <c r="G740" s="82">
        <v>272</v>
      </c>
      <c r="H740" s="82">
        <v>272</v>
      </c>
      <c r="I740" s="82">
        <v>272</v>
      </c>
    </row>
    <row r="741" spans="1:9" ht="20.25">
      <c r="A741" s="26" t="s">
        <v>422</v>
      </c>
      <c r="B741" s="41" t="s">
        <v>83</v>
      </c>
      <c r="C741" s="41" t="s">
        <v>47</v>
      </c>
      <c r="D741" s="41" t="s">
        <v>40</v>
      </c>
      <c r="E741" s="41" t="s">
        <v>249</v>
      </c>
      <c r="F741" s="87"/>
      <c r="G741" s="82">
        <f aca="true" t="shared" si="92" ref="G741:I742">G742</f>
        <v>1191</v>
      </c>
      <c r="H741" s="82">
        <f t="shared" si="92"/>
        <v>841</v>
      </c>
      <c r="I741" s="82">
        <f t="shared" si="92"/>
        <v>841</v>
      </c>
    </row>
    <row r="742" spans="1:9" ht="20.25">
      <c r="A742" s="17" t="s">
        <v>113</v>
      </c>
      <c r="B742" s="41" t="s">
        <v>83</v>
      </c>
      <c r="C742" s="41" t="s">
        <v>47</v>
      </c>
      <c r="D742" s="41" t="s">
        <v>40</v>
      </c>
      <c r="E742" s="41" t="s">
        <v>515</v>
      </c>
      <c r="F742" s="87"/>
      <c r="G742" s="82">
        <f t="shared" si="92"/>
        <v>1191</v>
      </c>
      <c r="H742" s="82">
        <f t="shared" si="92"/>
        <v>841</v>
      </c>
      <c r="I742" s="82">
        <f t="shared" si="92"/>
        <v>841</v>
      </c>
    </row>
    <row r="743" spans="1:9" ht="20.25">
      <c r="A743" s="17" t="s">
        <v>366</v>
      </c>
      <c r="B743" s="41" t="s">
        <v>83</v>
      </c>
      <c r="C743" s="41" t="s">
        <v>47</v>
      </c>
      <c r="D743" s="41" t="s">
        <v>40</v>
      </c>
      <c r="E743" s="41" t="s">
        <v>515</v>
      </c>
      <c r="F743" s="87" t="s">
        <v>365</v>
      </c>
      <c r="G743" s="82">
        <v>1191</v>
      </c>
      <c r="H743" s="82">
        <v>841</v>
      </c>
      <c r="I743" s="82">
        <v>841</v>
      </c>
    </row>
    <row r="744" spans="1:9" ht="39">
      <c r="A744" s="52" t="s">
        <v>617</v>
      </c>
      <c r="B744" s="41" t="s">
        <v>83</v>
      </c>
      <c r="C744" s="79" t="s">
        <v>47</v>
      </c>
      <c r="D744" s="79" t="s">
        <v>40</v>
      </c>
      <c r="E744" s="71" t="s">
        <v>645</v>
      </c>
      <c r="F744" s="89"/>
      <c r="G744" s="102">
        <f aca="true" t="shared" si="93" ref="G744:I745">G745</f>
        <v>1601</v>
      </c>
      <c r="H744" s="90">
        <f t="shared" si="93"/>
        <v>0</v>
      </c>
      <c r="I744" s="90">
        <f t="shared" si="93"/>
        <v>0</v>
      </c>
    </row>
    <row r="745" spans="1:9" ht="56.25">
      <c r="A745" s="33" t="s">
        <v>618</v>
      </c>
      <c r="B745" s="41" t="s">
        <v>83</v>
      </c>
      <c r="C745" s="79" t="s">
        <v>47</v>
      </c>
      <c r="D745" s="79" t="s">
        <v>40</v>
      </c>
      <c r="E745" s="71" t="s">
        <v>619</v>
      </c>
      <c r="F745" s="89"/>
      <c r="G745" s="102">
        <f t="shared" si="93"/>
        <v>1601</v>
      </c>
      <c r="H745" s="90">
        <f t="shared" si="93"/>
        <v>0</v>
      </c>
      <c r="I745" s="90">
        <f t="shared" si="93"/>
        <v>0</v>
      </c>
    </row>
    <row r="746" spans="1:9" ht="18.75">
      <c r="A746" s="32" t="s">
        <v>366</v>
      </c>
      <c r="B746" s="41" t="s">
        <v>83</v>
      </c>
      <c r="C746" s="79" t="s">
        <v>47</v>
      </c>
      <c r="D746" s="79" t="s">
        <v>40</v>
      </c>
      <c r="E746" s="71" t="s">
        <v>619</v>
      </c>
      <c r="F746" s="89" t="s">
        <v>365</v>
      </c>
      <c r="G746" s="102">
        <v>1601</v>
      </c>
      <c r="H746" s="90">
        <v>0</v>
      </c>
      <c r="I746" s="90">
        <v>0</v>
      </c>
    </row>
    <row r="747" spans="1:9" ht="20.25">
      <c r="A747" s="26" t="s">
        <v>423</v>
      </c>
      <c r="B747" s="41" t="s">
        <v>83</v>
      </c>
      <c r="C747" s="41" t="s">
        <v>47</v>
      </c>
      <c r="D747" s="41" t="s">
        <v>40</v>
      </c>
      <c r="E747" s="41" t="s">
        <v>513</v>
      </c>
      <c r="F747" s="87"/>
      <c r="G747" s="82">
        <f>G748</f>
        <v>8205.9</v>
      </c>
      <c r="H747" s="82">
        <f>H748</f>
        <v>8125.4</v>
      </c>
      <c r="I747" s="82">
        <f>I748</f>
        <v>8125.799999999999</v>
      </c>
    </row>
    <row r="748" spans="1:9" ht="20.25">
      <c r="A748" s="17" t="s">
        <v>389</v>
      </c>
      <c r="B748" s="41" t="s">
        <v>83</v>
      </c>
      <c r="C748" s="41" t="s">
        <v>47</v>
      </c>
      <c r="D748" s="41" t="s">
        <v>40</v>
      </c>
      <c r="E748" s="41" t="s">
        <v>514</v>
      </c>
      <c r="F748" s="87"/>
      <c r="G748" s="82">
        <f>G749+G750+G751</f>
        <v>8205.9</v>
      </c>
      <c r="H748" s="82">
        <f>H749+H750+H751</f>
        <v>8125.4</v>
      </c>
      <c r="I748" s="82">
        <f>I749+I750+I751</f>
        <v>8125.799999999999</v>
      </c>
    </row>
    <row r="749" spans="1:9" ht="20.25">
      <c r="A749" s="17" t="s">
        <v>412</v>
      </c>
      <c r="B749" s="41" t="s">
        <v>83</v>
      </c>
      <c r="C749" s="41" t="s">
        <v>47</v>
      </c>
      <c r="D749" s="41" t="s">
        <v>40</v>
      </c>
      <c r="E749" s="41" t="s">
        <v>514</v>
      </c>
      <c r="F749" s="87" t="s">
        <v>82</v>
      </c>
      <c r="G749" s="84">
        <v>7342.9</v>
      </c>
      <c r="H749" s="82">
        <v>7342.9</v>
      </c>
      <c r="I749" s="83">
        <v>7342.9</v>
      </c>
    </row>
    <row r="750" spans="1:10" ht="20.25">
      <c r="A750" s="17" t="s">
        <v>301</v>
      </c>
      <c r="B750" s="41" t="s">
        <v>83</v>
      </c>
      <c r="C750" s="41" t="s">
        <v>47</v>
      </c>
      <c r="D750" s="41" t="s">
        <v>40</v>
      </c>
      <c r="E750" s="41" t="s">
        <v>514</v>
      </c>
      <c r="F750" s="87" t="s">
        <v>86</v>
      </c>
      <c r="G750" s="84">
        <v>857.6</v>
      </c>
      <c r="H750" s="84">
        <v>777.1</v>
      </c>
      <c r="I750" s="84">
        <v>777.5</v>
      </c>
      <c r="J750" s="4"/>
    </row>
    <row r="751" spans="1:9" ht="20.25">
      <c r="A751" s="17" t="s">
        <v>413</v>
      </c>
      <c r="B751" s="41" t="s">
        <v>83</v>
      </c>
      <c r="C751" s="41" t="s">
        <v>47</v>
      </c>
      <c r="D751" s="41" t="s">
        <v>40</v>
      </c>
      <c r="E751" s="41" t="s">
        <v>514</v>
      </c>
      <c r="F751" s="87" t="s">
        <v>87</v>
      </c>
      <c r="G751" s="84">
        <v>5.4</v>
      </c>
      <c r="H751" s="82">
        <v>5.4</v>
      </c>
      <c r="I751" s="82">
        <v>5.4</v>
      </c>
    </row>
    <row r="752" spans="1:9" ht="20.25">
      <c r="A752" s="16" t="s">
        <v>522</v>
      </c>
      <c r="B752" s="41" t="s">
        <v>83</v>
      </c>
      <c r="C752" s="41" t="s">
        <v>47</v>
      </c>
      <c r="D752" s="41" t="s">
        <v>40</v>
      </c>
      <c r="E752" s="41" t="s">
        <v>525</v>
      </c>
      <c r="F752" s="87"/>
      <c r="G752" s="84">
        <f aca="true" t="shared" si="94" ref="G752:I753">G753</f>
        <v>461.7</v>
      </c>
      <c r="H752" s="84">
        <f t="shared" si="94"/>
        <v>461.7</v>
      </c>
      <c r="I752" s="84">
        <f t="shared" si="94"/>
        <v>461.7</v>
      </c>
    </row>
    <row r="753" spans="1:9" ht="20.25">
      <c r="A753" s="17" t="s">
        <v>523</v>
      </c>
      <c r="B753" s="41" t="s">
        <v>83</v>
      </c>
      <c r="C753" s="41" t="s">
        <v>47</v>
      </c>
      <c r="D753" s="41" t="s">
        <v>40</v>
      </c>
      <c r="E753" s="41" t="s">
        <v>524</v>
      </c>
      <c r="F753" s="87"/>
      <c r="G753" s="84">
        <f t="shared" si="94"/>
        <v>461.7</v>
      </c>
      <c r="H753" s="84">
        <f t="shared" si="94"/>
        <v>461.7</v>
      </c>
      <c r="I753" s="84">
        <f t="shared" si="94"/>
        <v>461.7</v>
      </c>
    </row>
    <row r="754" spans="1:9" ht="20.25">
      <c r="A754" s="17" t="s">
        <v>301</v>
      </c>
      <c r="B754" s="41" t="s">
        <v>83</v>
      </c>
      <c r="C754" s="41" t="s">
        <v>47</v>
      </c>
      <c r="D754" s="41" t="s">
        <v>40</v>
      </c>
      <c r="E754" s="41" t="s">
        <v>524</v>
      </c>
      <c r="F754" s="87" t="s">
        <v>86</v>
      </c>
      <c r="G754" s="84">
        <v>461.7</v>
      </c>
      <c r="H754" s="84">
        <v>461.7</v>
      </c>
      <c r="I754" s="84">
        <v>461.7</v>
      </c>
    </row>
    <row r="755" spans="1:9" ht="97.5">
      <c r="A755" s="16" t="s">
        <v>690</v>
      </c>
      <c r="B755" s="41" t="s">
        <v>83</v>
      </c>
      <c r="C755" s="41" t="s">
        <v>47</v>
      </c>
      <c r="D755" s="41" t="s">
        <v>40</v>
      </c>
      <c r="E755" s="41" t="s">
        <v>666</v>
      </c>
      <c r="F755" s="87"/>
      <c r="G755" s="82">
        <f aca="true" t="shared" si="95" ref="G755:I756">G756</f>
        <v>10.5</v>
      </c>
      <c r="H755" s="84">
        <f t="shared" si="95"/>
        <v>0</v>
      </c>
      <c r="I755" s="84">
        <f t="shared" si="95"/>
        <v>0</v>
      </c>
    </row>
    <row r="756" spans="1:9" ht="84.75" customHeight="1">
      <c r="A756" s="17" t="s">
        <v>691</v>
      </c>
      <c r="B756" s="41" t="s">
        <v>83</v>
      </c>
      <c r="C756" s="41" t="s">
        <v>47</v>
      </c>
      <c r="D756" s="41" t="s">
        <v>40</v>
      </c>
      <c r="E756" s="41" t="s">
        <v>665</v>
      </c>
      <c r="F756" s="87"/>
      <c r="G756" s="82">
        <f t="shared" si="95"/>
        <v>10.5</v>
      </c>
      <c r="H756" s="84">
        <f t="shared" si="95"/>
        <v>0</v>
      </c>
      <c r="I756" s="84">
        <f t="shared" si="95"/>
        <v>0</v>
      </c>
    </row>
    <row r="757" spans="1:9" ht="20.25">
      <c r="A757" s="33" t="s">
        <v>357</v>
      </c>
      <c r="B757" s="41" t="s">
        <v>83</v>
      </c>
      <c r="C757" s="41" t="s">
        <v>47</v>
      </c>
      <c r="D757" s="41" t="s">
        <v>40</v>
      </c>
      <c r="E757" s="41" t="s">
        <v>665</v>
      </c>
      <c r="F757" s="87" t="s">
        <v>331</v>
      </c>
      <c r="G757" s="82">
        <v>10.5</v>
      </c>
      <c r="H757" s="84">
        <v>0</v>
      </c>
      <c r="I757" s="84">
        <v>0</v>
      </c>
    </row>
    <row r="758" spans="1:9" ht="20.25">
      <c r="A758" s="17" t="s">
        <v>51</v>
      </c>
      <c r="B758" s="41" t="s">
        <v>83</v>
      </c>
      <c r="C758" s="60" t="s">
        <v>58</v>
      </c>
      <c r="D758" s="60"/>
      <c r="E758" s="41"/>
      <c r="F758" s="87"/>
      <c r="G758" s="82">
        <f aca="true" t="shared" si="96" ref="G758:I759">G759</f>
        <v>1351</v>
      </c>
      <c r="H758" s="82">
        <f t="shared" si="96"/>
        <v>1351</v>
      </c>
      <c r="I758" s="82">
        <f t="shared" si="96"/>
        <v>1351</v>
      </c>
    </row>
    <row r="759" spans="1:9" ht="20.25">
      <c r="A759" s="17" t="s">
        <v>54</v>
      </c>
      <c r="B759" s="41" t="s">
        <v>83</v>
      </c>
      <c r="C759" s="60" t="s">
        <v>58</v>
      </c>
      <c r="D759" s="60" t="s">
        <v>39</v>
      </c>
      <c r="E759" s="41"/>
      <c r="F759" s="87"/>
      <c r="G759" s="82">
        <f t="shared" si="96"/>
        <v>1351</v>
      </c>
      <c r="H759" s="82">
        <f t="shared" si="96"/>
        <v>1351</v>
      </c>
      <c r="I759" s="82">
        <f t="shared" si="96"/>
        <v>1351</v>
      </c>
    </row>
    <row r="760" spans="1:9" ht="37.5">
      <c r="A760" s="21" t="s">
        <v>150</v>
      </c>
      <c r="B760" s="41" t="s">
        <v>83</v>
      </c>
      <c r="C760" s="41" t="s">
        <v>58</v>
      </c>
      <c r="D760" s="41" t="s">
        <v>39</v>
      </c>
      <c r="E760" s="41" t="s">
        <v>238</v>
      </c>
      <c r="F760" s="87"/>
      <c r="G760" s="82">
        <f>G761+G766</f>
        <v>1351</v>
      </c>
      <c r="H760" s="82">
        <f>H761+H766</f>
        <v>1351</v>
      </c>
      <c r="I760" s="82">
        <f>I761+I766</f>
        <v>1351</v>
      </c>
    </row>
    <row r="761" spans="1:9" ht="37.5">
      <c r="A761" s="28" t="s">
        <v>510</v>
      </c>
      <c r="B761" s="41" t="s">
        <v>83</v>
      </c>
      <c r="C761" s="41" t="s">
        <v>58</v>
      </c>
      <c r="D761" s="41" t="s">
        <v>39</v>
      </c>
      <c r="E761" s="41" t="s">
        <v>246</v>
      </c>
      <c r="F761" s="87"/>
      <c r="G761" s="82">
        <f aca="true" t="shared" si="97" ref="G761:I762">G762</f>
        <v>1081</v>
      </c>
      <c r="H761" s="82">
        <f t="shared" si="97"/>
        <v>1081</v>
      </c>
      <c r="I761" s="82">
        <f t="shared" si="97"/>
        <v>1081</v>
      </c>
    </row>
    <row r="762" spans="1:9" ht="58.5">
      <c r="A762" s="16" t="s">
        <v>517</v>
      </c>
      <c r="B762" s="41" t="s">
        <v>83</v>
      </c>
      <c r="C762" s="41" t="s">
        <v>58</v>
      </c>
      <c r="D762" s="41" t="s">
        <v>39</v>
      </c>
      <c r="E762" s="41" t="s">
        <v>247</v>
      </c>
      <c r="F762" s="87"/>
      <c r="G762" s="82">
        <f t="shared" si="97"/>
        <v>1081</v>
      </c>
      <c r="H762" s="82">
        <f t="shared" si="97"/>
        <v>1081</v>
      </c>
      <c r="I762" s="82">
        <f t="shared" si="97"/>
        <v>1081</v>
      </c>
    </row>
    <row r="763" spans="1:9" ht="56.25">
      <c r="A763" s="25" t="s">
        <v>354</v>
      </c>
      <c r="B763" s="41" t="s">
        <v>83</v>
      </c>
      <c r="C763" s="41" t="s">
        <v>58</v>
      </c>
      <c r="D763" s="41" t="s">
        <v>39</v>
      </c>
      <c r="E763" s="41" t="s">
        <v>518</v>
      </c>
      <c r="F763" s="87"/>
      <c r="G763" s="82">
        <f>G764+G765</f>
        <v>1081</v>
      </c>
      <c r="H763" s="82">
        <f>H764+H765</f>
        <v>1081</v>
      </c>
      <c r="I763" s="82">
        <f>I764+I765</f>
        <v>1081</v>
      </c>
    </row>
    <row r="764" spans="1:9" ht="20.25">
      <c r="A764" s="17" t="s">
        <v>105</v>
      </c>
      <c r="B764" s="41" t="s">
        <v>83</v>
      </c>
      <c r="C764" s="41" t="s">
        <v>58</v>
      </c>
      <c r="D764" s="41" t="s">
        <v>39</v>
      </c>
      <c r="E764" s="41" t="s">
        <v>518</v>
      </c>
      <c r="F764" s="87" t="s">
        <v>86</v>
      </c>
      <c r="G764" s="84">
        <v>12.9</v>
      </c>
      <c r="H764" s="84">
        <v>12.9</v>
      </c>
      <c r="I764" s="84">
        <v>12.9</v>
      </c>
    </row>
    <row r="765" spans="1:10" ht="20.25">
      <c r="A765" s="17" t="s">
        <v>357</v>
      </c>
      <c r="B765" s="41" t="s">
        <v>83</v>
      </c>
      <c r="C765" s="41" t="s">
        <v>58</v>
      </c>
      <c r="D765" s="41" t="s">
        <v>39</v>
      </c>
      <c r="E765" s="41" t="s">
        <v>518</v>
      </c>
      <c r="F765" s="87" t="s">
        <v>331</v>
      </c>
      <c r="G765" s="84">
        <v>1068.1</v>
      </c>
      <c r="H765" s="84">
        <v>1068.1</v>
      </c>
      <c r="I765" s="84">
        <v>1068.1</v>
      </c>
      <c r="J765" s="46"/>
    </row>
    <row r="766" spans="1:10" ht="39">
      <c r="A766" s="26" t="s">
        <v>519</v>
      </c>
      <c r="B766" s="41" t="s">
        <v>83</v>
      </c>
      <c r="C766" s="41" t="s">
        <v>58</v>
      </c>
      <c r="D766" s="41" t="s">
        <v>39</v>
      </c>
      <c r="E766" s="41" t="s">
        <v>253</v>
      </c>
      <c r="F766" s="87"/>
      <c r="G766" s="82">
        <f>G767+G770</f>
        <v>270</v>
      </c>
      <c r="H766" s="82">
        <f>H767+H770</f>
        <v>270</v>
      </c>
      <c r="I766" s="82">
        <f>I767+I770</f>
        <v>270</v>
      </c>
      <c r="J766" s="46"/>
    </row>
    <row r="767" spans="1:10" ht="20.25">
      <c r="A767" s="16" t="s">
        <v>425</v>
      </c>
      <c r="B767" s="41" t="s">
        <v>83</v>
      </c>
      <c r="C767" s="41" t="s">
        <v>58</v>
      </c>
      <c r="D767" s="41" t="s">
        <v>39</v>
      </c>
      <c r="E767" s="41" t="s">
        <v>254</v>
      </c>
      <c r="F767" s="87"/>
      <c r="G767" s="82">
        <f aca="true" t="shared" si="98" ref="G767:I768">G768</f>
        <v>90</v>
      </c>
      <c r="H767" s="82">
        <f t="shared" si="98"/>
        <v>90</v>
      </c>
      <c r="I767" s="82">
        <f t="shared" si="98"/>
        <v>90</v>
      </c>
      <c r="J767" s="46"/>
    </row>
    <row r="768" spans="1:9" ht="20.25">
      <c r="A768" s="17" t="s">
        <v>65</v>
      </c>
      <c r="B768" s="41" t="s">
        <v>83</v>
      </c>
      <c r="C768" s="41" t="s">
        <v>58</v>
      </c>
      <c r="D768" s="41" t="s">
        <v>39</v>
      </c>
      <c r="E768" s="41" t="s">
        <v>255</v>
      </c>
      <c r="F768" s="87"/>
      <c r="G768" s="82">
        <f t="shared" si="98"/>
        <v>90</v>
      </c>
      <c r="H768" s="82">
        <f t="shared" si="98"/>
        <v>90</v>
      </c>
      <c r="I768" s="82">
        <f t="shared" si="98"/>
        <v>90</v>
      </c>
    </row>
    <row r="769" spans="1:9" ht="20.25">
      <c r="A769" s="17" t="s">
        <v>357</v>
      </c>
      <c r="B769" s="41" t="s">
        <v>83</v>
      </c>
      <c r="C769" s="41" t="s">
        <v>58</v>
      </c>
      <c r="D769" s="41" t="s">
        <v>39</v>
      </c>
      <c r="E769" s="41" t="s">
        <v>255</v>
      </c>
      <c r="F769" s="87" t="s">
        <v>331</v>
      </c>
      <c r="G769" s="82">
        <v>90</v>
      </c>
      <c r="H769" s="82">
        <v>90</v>
      </c>
      <c r="I769" s="82">
        <v>90</v>
      </c>
    </row>
    <row r="770" spans="1:9" ht="20.25">
      <c r="A770" s="16" t="s">
        <v>426</v>
      </c>
      <c r="B770" s="41" t="s">
        <v>83</v>
      </c>
      <c r="C770" s="41" t="s">
        <v>58</v>
      </c>
      <c r="D770" s="41" t="s">
        <v>39</v>
      </c>
      <c r="E770" s="41" t="s">
        <v>256</v>
      </c>
      <c r="F770" s="87"/>
      <c r="G770" s="82">
        <f aca="true" t="shared" si="99" ref="G770:I771">G771</f>
        <v>180</v>
      </c>
      <c r="H770" s="82">
        <f t="shared" si="99"/>
        <v>180</v>
      </c>
      <c r="I770" s="82">
        <f t="shared" si="99"/>
        <v>180</v>
      </c>
    </row>
    <row r="771" spans="1:9" ht="20.25">
      <c r="A771" s="17" t="s">
        <v>65</v>
      </c>
      <c r="B771" s="41" t="s">
        <v>83</v>
      </c>
      <c r="C771" s="41" t="s">
        <v>58</v>
      </c>
      <c r="D771" s="41" t="s">
        <v>39</v>
      </c>
      <c r="E771" s="41" t="s">
        <v>257</v>
      </c>
      <c r="F771" s="87"/>
      <c r="G771" s="82">
        <f t="shared" si="99"/>
        <v>180</v>
      </c>
      <c r="H771" s="82">
        <f t="shared" si="99"/>
        <v>180</v>
      </c>
      <c r="I771" s="82">
        <f t="shared" si="99"/>
        <v>180</v>
      </c>
    </row>
    <row r="772" spans="1:9" ht="20.25">
      <c r="A772" s="17" t="s">
        <v>357</v>
      </c>
      <c r="B772" s="41" t="s">
        <v>83</v>
      </c>
      <c r="C772" s="41" t="s">
        <v>58</v>
      </c>
      <c r="D772" s="41" t="s">
        <v>39</v>
      </c>
      <c r="E772" s="41" t="s">
        <v>257</v>
      </c>
      <c r="F772" s="87" t="s">
        <v>331</v>
      </c>
      <c r="G772" s="82">
        <v>180</v>
      </c>
      <c r="H772" s="82">
        <v>180</v>
      </c>
      <c r="I772" s="82">
        <v>180</v>
      </c>
    </row>
    <row r="773" spans="1:9" ht="18.75">
      <c r="A773" s="15" t="s">
        <v>66</v>
      </c>
      <c r="B773" s="80"/>
      <c r="C773" s="80"/>
      <c r="D773" s="80"/>
      <c r="E773" s="80"/>
      <c r="F773" s="99"/>
      <c r="G773" s="100">
        <f>G17+G35+G105+G625+G641</f>
        <v>565384.7</v>
      </c>
      <c r="H773" s="100">
        <f>H17+H35+H105+H625+H641</f>
        <v>441930.7</v>
      </c>
      <c r="I773" s="100">
        <f>I17+I35+I105+I625+I641</f>
        <v>445028.89999999997</v>
      </c>
    </row>
    <row r="774" spans="1:9" ht="18.75">
      <c r="A774" s="17" t="s">
        <v>526</v>
      </c>
      <c r="B774" s="80"/>
      <c r="C774" s="80"/>
      <c r="D774" s="80"/>
      <c r="E774" s="80"/>
      <c r="F774" s="99"/>
      <c r="G774" s="99"/>
      <c r="H774" s="101">
        <v>6963.4</v>
      </c>
      <c r="I774" s="101">
        <v>14132.1</v>
      </c>
    </row>
    <row r="775" spans="1:9" ht="18.75">
      <c r="A775" s="15" t="s">
        <v>387</v>
      </c>
      <c r="B775" s="80"/>
      <c r="C775" s="80"/>
      <c r="D775" s="80"/>
      <c r="E775" s="80"/>
      <c r="F775" s="99"/>
      <c r="G775" s="100">
        <f>G773+G774</f>
        <v>565384.7</v>
      </c>
      <c r="H775" s="100">
        <f>H773+H774</f>
        <v>448894.10000000003</v>
      </c>
      <c r="I775" s="100">
        <f>I773+I774</f>
        <v>459160.99999999994</v>
      </c>
    </row>
    <row r="779" spans="7:9" ht="12.75">
      <c r="G779" s="46"/>
      <c r="H779" s="46"/>
      <c r="I779" s="46"/>
    </row>
  </sheetData>
  <sheetProtection/>
  <mergeCells count="16">
    <mergeCell ref="A11:I12"/>
    <mergeCell ref="G14:I14"/>
    <mergeCell ref="E8:I8"/>
    <mergeCell ref="E9:I9"/>
    <mergeCell ref="A14:A15"/>
    <mergeCell ref="B14:B15"/>
    <mergeCell ref="C14:C15"/>
    <mergeCell ref="D14:D15"/>
    <mergeCell ref="E14:E15"/>
    <mergeCell ref="F14:F15"/>
    <mergeCell ref="C1:I2"/>
    <mergeCell ref="E3:I3"/>
    <mergeCell ref="E4:I4"/>
    <mergeCell ref="C5:I5"/>
    <mergeCell ref="C6:I7"/>
    <mergeCell ref="C10:I10"/>
  </mergeCells>
  <printOptions/>
  <pageMargins left="0.11347222222222222" right="0.07874015748031496" top="0.1968503937007874" bottom="0.1968503937007874" header="0.5118110236220472" footer="0.5118110236220472"/>
  <pageSetup fitToHeight="5"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Федосеева</dc:creator>
  <cp:keywords/>
  <dc:description/>
  <cp:lastModifiedBy>Бухгалтер</cp:lastModifiedBy>
  <cp:lastPrinted>2024-02-20T05:46:18Z</cp:lastPrinted>
  <dcterms:created xsi:type="dcterms:W3CDTF">2019-01-16T07:29:40Z</dcterms:created>
  <dcterms:modified xsi:type="dcterms:W3CDTF">2024-04-10T09:04:53Z</dcterms:modified>
  <cp:category/>
  <cp:version/>
  <cp:contentType/>
  <cp:contentStatus/>
</cp:coreProperties>
</file>